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r\Downloads\"/>
    </mc:Choice>
  </mc:AlternateContent>
  <bookViews>
    <workbookView xWindow="0" yWindow="0" windowWidth="28800" windowHeight="12345" tabRatio="667" activeTab="9"/>
  </bookViews>
  <sheets>
    <sheet name="MERKEZ" sheetId="14" r:id="rId1"/>
    <sheet name="BESNİ" sheetId="13" r:id="rId2"/>
    <sheet name="ÇELİKHAN" sheetId="16" r:id="rId3"/>
    <sheet name="GERGER" sheetId="11" r:id="rId4"/>
    <sheet name="GÖLBAŞI" sheetId="10" r:id="rId5"/>
    <sheet name="KAHTA" sheetId="15" r:id="rId6"/>
    <sheet name="SAMSAT" sheetId="8" r:id="rId7"/>
    <sheet name="SİNCİK" sheetId="17" r:id="rId8"/>
    <sheet name="TUT" sheetId="6" r:id="rId9"/>
    <sheet name="TOPLAM" sheetId="18" r:id="rId10"/>
  </sheets>
  <definedNames>
    <definedName name="_xlnm._FilterDatabase" localSheetId="1" hidden="1">BESNİ!$A$2:$O$118</definedName>
    <definedName name="_xlnm._FilterDatabase" localSheetId="2" hidden="1">ÇELİKHAN!$A$2:$O$50</definedName>
    <definedName name="_xlnm._FilterDatabase" localSheetId="3" hidden="1">GERGER!$A$2:$O$135</definedName>
    <definedName name="_xlnm._FilterDatabase" localSheetId="4" hidden="1">GÖLBAŞI!$A$2:$O$63</definedName>
    <definedName name="_xlnm._FilterDatabase" localSheetId="5" hidden="1">KAHTA!$A$2:$O$218</definedName>
    <definedName name="_xlnm._FilterDatabase" localSheetId="0" hidden="1">MERKEZ!$A$2:$O$257</definedName>
    <definedName name="_xlnm._FilterDatabase" localSheetId="6" hidden="1">SAMSAT!$A$2:$O$38</definedName>
    <definedName name="_xlnm._FilterDatabase" localSheetId="7" hidden="1">SİNCİK!$A$2:$O$84</definedName>
    <definedName name="_xlnm._FilterDatabase" localSheetId="8" hidden="1">TUT!$A$2:$O$22</definedName>
    <definedName name="_xlnm.Print_Area" localSheetId="1">BESNİ!$A$1:$O$118</definedName>
    <definedName name="_xlnm.Print_Area" localSheetId="8">TUT!$A$1:$O$22</definedName>
    <definedName name="_xlnm.Print_Titles" localSheetId="1">BESNİ!$2:$2</definedName>
    <definedName name="_xlnm.Print_Titles" localSheetId="2">ÇELİKHAN!$2:$2</definedName>
    <definedName name="_xlnm.Print_Titles" localSheetId="0">MERKEZ!$2:$2</definedName>
    <definedName name="_xlnm.Print_Titles" localSheetId="6">SAMSAT!$2:$2</definedName>
    <definedName name="_xlnm.Print_Titles" localSheetId="7">SİNCİK!$2:$2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1" l="1"/>
  <c r="P69" i="11"/>
  <c r="P77" i="11"/>
  <c r="H3" i="11"/>
  <c r="I3" i="11"/>
  <c r="H4" i="11"/>
  <c r="I4" i="11"/>
  <c r="H5" i="11"/>
  <c r="I5" i="11"/>
  <c r="H6" i="11"/>
  <c r="I6" i="11"/>
  <c r="H7" i="11"/>
  <c r="I7" i="11"/>
  <c r="H8" i="11"/>
  <c r="I8" i="11"/>
  <c r="H9" i="11"/>
  <c r="I9" i="11"/>
  <c r="H10" i="11"/>
  <c r="I10" i="11"/>
  <c r="H11" i="11"/>
  <c r="I11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H20" i="11"/>
  <c r="I20" i="11"/>
  <c r="H21" i="11"/>
  <c r="H22" i="11"/>
  <c r="I22" i="11"/>
  <c r="H23" i="11"/>
  <c r="I23" i="11"/>
  <c r="H24" i="11"/>
  <c r="I24" i="11"/>
  <c r="H25" i="11"/>
  <c r="I25" i="11"/>
  <c r="H26" i="11"/>
  <c r="I26" i="11"/>
  <c r="H27" i="11"/>
  <c r="I27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H35" i="11"/>
  <c r="I35" i="11"/>
  <c r="H36" i="11"/>
  <c r="I36" i="11"/>
  <c r="H37" i="11"/>
  <c r="I37" i="11"/>
  <c r="H38" i="11"/>
  <c r="I38" i="11"/>
  <c r="H39" i="11"/>
  <c r="I39" i="11"/>
  <c r="H40" i="11"/>
  <c r="I40" i="11"/>
  <c r="H41" i="11"/>
  <c r="I41" i="11"/>
  <c r="H42" i="11"/>
  <c r="I42" i="11"/>
  <c r="H43" i="11"/>
  <c r="I43" i="11"/>
  <c r="H44" i="11"/>
  <c r="I44" i="11"/>
  <c r="H45" i="11"/>
  <c r="I45" i="11"/>
  <c r="H46" i="11"/>
  <c r="I46" i="11"/>
  <c r="H47" i="11"/>
  <c r="I47" i="11"/>
  <c r="H48" i="11"/>
  <c r="I48" i="11"/>
  <c r="H49" i="11"/>
  <c r="I49" i="11"/>
  <c r="H50" i="11"/>
  <c r="I50" i="11"/>
  <c r="H51" i="11"/>
  <c r="I51" i="11"/>
  <c r="H52" i="11"/>
  <c r="I52" i="11"/>
  <c r="H53" i="11"/>
  <c r="I53" i="11"/>
  <c r="H54" i="11"/>
  <c r="I54" i="11"/>
  <c r="H55" i="11"/>
  <c r="I55" i="11"/>
  <c r="H56" i="11"/>
  <c r="I56" i="11"/>
  <c r="H57" i="11"/>
  <c r="I57" i="11"/>
  <c r="H58" i="11"/>
  <c r="I58" i="11"/>
  <c r="H59" i="11"/>
  <c r="I59" i="11"/>
  <c r="H60" i="11"/>
  <c r="I60" i="11"/>
  <c r="H61" i="11"/>
  <c r="I61" i="11"/>
  <c r="H62" i="11"/>
  <c r="I62" i="11"/>
  <c r="H63" i="11"/>
  <c r="I63" i="11"/>
  <c r="H64" i="11"/>
  <c r="I64" i="11"/>
  <c r="H65" i="11"/>
  <c r="I65" i="11"/>
  <c r="H66" i="11"/>
  <c r="I66" i="11"/>
  <c r="H67" i="11"/>
  <c r="I67" i="11"/>
  <c r="H68" i="11"/>
  <c r="I68" i="11"/>
  <c r="H69" i="11"/>
  <c r="I69" i="11"/>
  <c r="H70" i="11"/>
  <c r="I70" i="11"/>
  <c r="H71" i="11"/>
  <c r="I71" i="11"/>
  <c r="H72" i="11"/>
  <c r="I72" i="11"/>
  <c r="H73" i="11"/>
  <c r="I73" i="11"/>
  <c r="H74" i="11"/>
  <c r="I74" i="11"/>
  <c r="H75" i="11"/>
  <c r="I75" i="11"/>
  <c r="H76" i="11"/>
  <c r="I76" i="11"/>
  <c r="H77" i="11"/>
  <c r="I77" i="11"/>
  <c r="H78" i="11"/>
  <c r="I78" i="11"/>
  <c r="H79" i="11"/>
  <c r="I79" i="11"/>
  <c r="H80" i="11"/>
  <c r="I80" i="11"/>
  <c r="H81" i="11"/>
  <c r="I81" i="11"/>
  <c r="H82" i="11"/>
  <c r="I82" i="11"/>
  <c r="H83" i="11"/>
  <c r="I83" i="11"/>
  <c r="H84" i="11"/>
  <c r="I84" i="11"/>
  <c r="H85" i="11"/>
  <c r="I85" i="11"/>
  <c r="H86" i="11"/>
  <c r="I86" i="11"/>
  <c r="H87" i="11"/>
  <c r="I87" i="11"/>
  <c r="H88" i="11"/>
  <c r="I88" i="11"/>
  <c r="H89" i="11"/>
  <c r="I89" i="11"/>
  <c r="H90" i="11"/>
  <c r="I90" i="11"/>
  <c r="H91" i="11"/>
  <c r="I91" i="11"/>
  <c r="H92" i="11"/>
  <c r="I92" i="11"/>
  <c r="H93" i="11"/>
  <c r="I93" i="11"/>
  <c r="H94" i="11"/>
  <c r="I94" i="11"/>
  <c r="H95" i="11"/>
  <c r="I95" i="11"/>
  <c r="H96" i="11"/>
  <c r="I96" i="11"/>
  <c r="H97" i="11"/>
  <c r="I97" i="11"/>
  <c r="H98" i="11"/>
  <c r="I98" i="11"/>
  <c r="H99" i="11"/>
  <c r="I99" i="11"/>
  <c r="H100" i="11"/>
  <c r="I100" i="11"/>
  <c r="H101" i="11"/>
  <c r="I101" i="11"/>
  <c r="H102" i="11"/>
  <c r="I102" i="11"/>
  <c r="H103" i="11"/>
  <c r="I103" i="11"/>
  <c r="H104" i="11"/>
  <c r="I104" i="11"/>
  <c r="H105" i="11"/>
  <c r="I105" i="11"/>
  <c r="H106" i="11"/>
  <c r="I106" i="11"/>
  <c r="H107" i="11"/>
  <c r="I107" i="11"/>
  <c r="H108" i="11"/>
  <c r="I108" i="11"/>
  <c r="H109" i="11"/>
  <c r="I109" i="11"/>
  <c r="H110" i="11"/>
  <c r="I110" i="11"/>
  <c r="H111" i="11"/>
  <c r="I111" i="11"/>
  <c r="H112" i="11"/>
  <c r="I112" i="11"/>
  <c r="H113" i="11"/>
  <c r="I113" i="11"/>
  <c r="H114" i="11"/>
  <c r="I114" i="11"/>
  <c r="H115" i="11"/>
  <c r="I115" i="11"/>
  <c r="H116" i="11"/>
  <c r="I116" i="11"/>
  <c r="H117" i="11"/>
  <c r="I117" i="11"/>
  <c r="H118" i="11"/>
  <c r="I118" i="11"/>
  <c r="H119" i="11"/>
  <c r="I119" i="11"/>
  <c r="H120" i="11"/>
  <c r="I120" i="11"/>
  <c r="H121" i="11"/>
  <c r="I121" i="11"/>
  <c r="H122" i="11"/>
  <c r="I122" i="11"/>
  <c r="H123" i="11"/>
  <c r="I123" i="11"/>
  <c r="H124" i="11"/>
  <c r="I124" i="11"/>
  <c r="H125" i="11"/>
  <c r="I125" i="11"/>
  <c r="H126" i="11"/>
  <c r="I126" i="11"/>
  <c r="H127" i="11"/>
  <c r="I127" i="11"/>
  <c r="H128" i="11"/>
  <c r="I128" i="11"/>
  <c r="H129" i="11"/>
  <c r="I129" i="11"/>
  <c r="H130" i="11"/>
  <c r="I130" i="11"/>
  <c r="H131" i="11"/>
  <c r="I131" i="11"/>
  <c r="H132" i="11"/>
  <c r="I132" i="11"/>
  <c r="H133" i="11"/>
  <c r="I133" i="11"/>
  <c r="H134" i="11"/>
  <c r="I134" i="11"/>
  <c r="R112" i="13"/>
  <c r="H112" i="13" s="1"/>
  <c r="R111" i="13"/>
  <c r="H111" i="13" s="1"/>
  <c r="R110" i="13"/>
  <c r="H110" i="13" s="1"/>
  <c r="R109" i="13"/>
  <c r="H109" i="13" s="1"/>
  <c r="R108" i="13"/>
  <c r="H108" i="13" s="1"/>
  <c r="R107" i="13"/>
  <c r="H107" i="13" s="1"/>
  <c r="R106" i="13"/>
  <c r="H106" i="13" s="1"/>
  <c r="R96" i="13"/>
  <c r="H96" i="13" s="1"/>
  <c r="R95" i="13"/>
  <c r="H95" i="13" s="1"/>
  <c r="R94" i="13"/>
  <c r="H94" i="13" s="1"/>
  <c r="R93" i="13"/>
  <c r="H93" i="13" s="1"/>
  <c r="R92" i="13"/>
  <c r="H92" i="13" s="1"/>
  <c r="R91" i="13"/>
  <c r="H91" i="13" s="1"/>
  <c r="R90" i="13"/>
  <c r="H90" i="13" s="1"/>
  <c r="R80" i="13"/>
  <c r="H80" i="13" s="1"/>
  <c r="R79" i="13"/>
  <c r="H79" i="13" s="1"/>
  <c r="R78" i="13"/>
  <c r="H78" i="13" s="1"/>
  <c r="R77" i="13"/>
  <c r="H77" i="13" s="1"/>
  <c r="R76" i="13"/>
  <c r="H76" i="13" s="1"/>
  <c r="R75" i="13"/>
  <c r="H75" i="13" s="1"/>
  <c r="R74" i="13"/>
  <c r="H74" i="13" s="1"/>
  <c r="R64" i="13"/>
  <c r="H64" i="13" s="1"/>
  <c r="R63" i="13"/>
  <c r="H63" i="13" s="1"/>
  <c r="R62" i="13"/>
  <c r="H62" i="13" s="1"/>
  <c r="R61" i="13"/>
  <c r="H61" i="13" s="1"/>
  <c r="R60" i="13"/>
  <c r="H60" i="13" s="1"/>
  <c r="R59" i="13"/>
  <c r="H59" i="13" s="1"/>
  <c r="R58" i="13"/>
  <c r="H58" i="13" s="1"/>
  <c r="R48" i="13"/>
  <c r="H48" i="13" s="1"/>
  <c r="R47" i="13"/>
  <c r="H47" i="13" s="1"/>
  <c r="R46" i="13"/>
  <c r="H46" i="13" s="1"/>
  <c r="R45" i="13"/>
  <c r="H45" i="13" s="1"/>
  <c r="R44" i="13"/>
  <c r="H44" i="13" s="1"/>
  <c r="R43" i="13"/>
  <c r="H43" i="13" s="1"/>
  <c r="R42" i="13"/>
  <c r="H42" i="13" s="1"/>
  <c r="R32" i="13"/>
  <c r="H32" i="13" s="1"/>
  <c r="R31" i="13"/>
  <c r="H31" i="13" s="1"/>
  <c r="R30" i="13"/>
  <c r="H30" i="13" s="1"/>
  <c r="R29" i="13"/>
  <c r="H29" i="13" s="1"/>
  <c r="R28" i="13"/>
  <c r="H28" i="13" s="1"/>
  <c r="R27" i="13"/>
  <c r="H27" i="13" s="1"/>
  <c r="R26" i="13"/>
  <c r="H26" i="13" s="1"/>
  <c r="R16" i="13"/>
  <c r="H16" i="13" s="1"/>
  <c r="R15" i="13"/>
  <c r="H15" i="13" s="1"/>
  <c r="R14" i="13"/>
  <c r="H14" i="13" s="1"/>
  <c r="R13" i="13"/>
  <c r="H13" i="13" s="1"/>
  <c r="R12" i="13"/>
  <c r="H12" i="13" s="1"/>
  <c r="R11" i="13"/>
  <c r="H11" i="13" s="1"/>
  <c r="R10" i="13"/>
  <c r="H10" i="13" s="1"/>
  <c r="H8" i="14"/>
  <c r="H9" i="14"/>
  <c r="H10" i="14"/>
  <c r="H11" i="14"/>
  <c r="H12" i="14"/>
  <c r="H13" i="14"/>
  <c r="H14" i="14"/>
  <c r="H15" i="14"/>
  <c r="H16" i="14"/>
  <c r="H17" i="14"/>
  <c r="H18" i="14"/>
  <c r="H19" i="14"/>
  <c r="H4" i="14"/>
  <c r="H5" i="14"/>
  <c r="H6" i="14"/>
  <c r="H7" i="14"/>
  <c r="H3" i="14"/>
  <c r="I23" i="13"/>
  <c r="I29" i="13"/>
  <c r="I32" i="13"/>
  <c r="I39" i="13"/>
  <c r="I41" i="13"/>
  <c r="I45" i="13"/>
  <c r="I48" i="13"/>
  <c r="I53" i="13"/>
  <c r="I55" i="13"/>
  <c r="I56" i="13"/>
  <c r="I63" i="13"/>
  <c r="I72" i="13"/>
  <c r="I74" i="13"/>
  <c r="I77" i="13"/>
  <c r="I78" i="13"/>
  <c r="I79" i="13"/>
  <c r="I80" i="13"/>
  <c r="I84" i="13"/>
  <c r="I85" i="13"/>
  <c r="I86" i="13"/>
  <c r="I87" i="13"/>
  <c r="I88" i="13"/>
  <c r="I89" i="13"/>
  <c r="I90" i="13"/>
  <c r="I92" i="13"/>
  <c r="I94" i="13"/>
  <c r="I99" i="13"/>
  <c r="I101" i="13"/>
  <c r="I104" i="13"/>
  <c r="I105" i="13"/>
  <c r="I106" i="13"/>
  <c r="I109" i="13"/>
  <c r="I112" i="13"/>
  <c r="I116" i="13"/>
  <c r="I117" i="13"/>
  <c r="I6" i="13"/>
  <c r="I14" i="13"/>
  <c r="I3" i="13"/>
  <c r="R4" i="13"/>
  <c r="H4" i="13" s="1"/>
  <c r="R5" i="13"/>
  <c r="H5" i="13" s="1"/>
  <c r="R6" i="13"/>
  <c r="H6" i="13" s="1"/>
  <c r="R7" i="13"/>
  <c r="H7" i="13" s="1"/>
  <c r="R8" i="13"/>
  <c r="H8" i="13" s="1"/>
  <c r="R9" i="13"/>
  <c r="H9" i="13" s="1"/>
  <c r="R17" i="13"/>
  <c r="H17" i="13" s="1"/>
  <c r="R18" i="13"/>
  <c r="H18" i="13" s="1"/>
  <c r="R19" i="13"/>
  <c r="H19" i="13" s="1"/>
  <c r="R20" i="13"/>
  <c r="H20" i="13" s="1"/>
  <c r="R21" i="13"/>
  <c r="H21" i="13" s="1"/>
  <c r="R22" i="13"/>
  <c r="H22" i="13" s="1"/>
  <c r="R23" i="13"/>
  <c r="H23" i="13" s="1"/>
  <c r="R24" i="13"/>
  <c r="H24" i="13" s="1"/>
  <c r="R25" i="13"/>
  <c r="H25" i="13" s="1"/>
  <c r="R33" i="13"/>
  <c r="H33" i="13" s="1"/>
  <c r="R34" i="13"/>
  <c r="H34" i="13" s="1"/>
  <c r="R35" i="13"/>
  <c r="H35" i="13" s="1"/>
  <c r="R36" i="13"/>
  <c r="H36" i="13" s="1"/>
  <c r="R37" i="13"/>
  <c r="H37" i="13" s="1"/>
  <c r="R38" i="13"/>
  <c r="H38" i="13" s="1"/>
  <c r="R39" i="13"/>
  <c r="H39" i="13" s="1"/>
  <c r="R40" i="13"/>
  <c r="H40" i="13" s="1"/>
  <c r="R41" i="13"/>
  <c r="H41" i="13" s="1"/>
  <c r="R49" i="13"/>
  <c r="H49" i="13" s="1"/>
  <c r="R50" i="13"/>
  <c r="H50" i="13" s="1"/>
  <c r="R51" i="13"/>
  <c r="H51" i="13" s="1"/>
  <c r="R52" i="13"/>
  <c r="H52" i="13" s="1"/>
  <c r="R53" i="13"/>
  <c r="H53" i="13" s="1"/>
  <c r="R54" i="13"/>
  <c r="H54" i="13" s="1"/>
  <c r="R55" i="13"/>
  <c r="H55" i="13" s="1"/>
  <c r="R56" i="13"/>
  <c r="H56" i="13" s="1"/>
  <c r="R57" i="13"/>
  <c r="H57" i="13" s="1"/>
  <c r="R65" i="13"/>
  <c r="H65" i="13" s="1"/>
  <c r="R66" i="13"/>
  <c r="H66" i="13" s="1"/>
  <c r="R67" i="13"/>
  <c r="H67" i="13" s="1"/>
  <c r="R68" i="13"/>
  <c r="H68" i="13" s="1"/>
  <c r="R69" i="13"/>
  <c r="H69" i="13" s="1"/>
  <c r="R70" i="13"/>
  <c r="H70" i="13" s="1"/>
  <c r="R71" i="13"/>
  <c r="H71" i="13" s="1"/>
  <c r="R72" i="13"/>
  <c r="H72" i="13" s="1"/>
  <c r="R73" i="13"/>
  <c r="H73" i="13" s="1"/>
  <c r="R81" i="13"/>
  <c r="H81" i="13" s="1"/>
  <c r="R82" i="13"/>
  <c r="H82" i="13" s="1"/>
  <c r="R83" i="13"/>
  <c r="H83" i="13" s="1"/>
  <c r="R84" i="13"/>
  <c r="H84" i="13" s="1"/>
  <c r="R85" i="13"/>
  <c r="H85" i="13" s="1"/>
  <c r="R86" i="13"/>
  <c r="H86" i="13" s="1"/>
  <c r="R87" i="13"/>
  <c r="H87" i="13" s="1"/>
  <c r="R88" i="13"/>
  <c r="H88" i="13" s="1"/>
  <c r="R89" i="13"/>
  <c r="H89" i="13" s="1"/>
  <c r="R97" i="13"/>
  <c r="H97" i="13" s="1"/>
  <c r="R98" i="13"/>
  <c r="H98" i="13" s="1"/>
  <c r="R99" i="13"/>
  <c r="H99" i="13" s="1"/>
  <c r="R100" i="13"/>
  <c r="H100" i="13" s="1"/>
  <c r="R101" i="13"/>
  <c r="H101" i="13" s="1"/>
  <c r="R102" i="13"/>
  <c r="H102" i="13" s="1"/>
  <c r="R103" i="13"/>
  <c r="H103" i="13" s="1"/>
  <c r="R104" i="13"/>
  <c r="H104" i="13" s="1"/>
  <c r="R105" i="13"/>
  <c r="H105" i="13" s="1"/>
  <c r="R113" i="13"/>
  <c r="H113" i="13" s="1"/>
  <c r="R114" i="13"/>
  <c r="H114" i="13" s="1"/>
  <c r="R115" i="13"/>
  <c r="H115" i="13" s="1"/>
  <c r="R116" i="13"/>
  <c r="H116" i="13" s="1"/>
  <c r="R117" i="13"/>
  <c r="H117" i="13" s="1"/>
  <c r="R3" i="13"/>
  <c r="H3" i="13" s="1"/>
  <c r="H219" i="15"/>
  <c r="H64" i="10"/>
  <c r="I258" i="14" l="1"/>
  <c r="G118" i="13"/>
  <c r="H118" i="13"/>
  <c r="I118" i="13"/>
  <c r="H51" i="16" l="1"/>
  <c r="I51" i="16"/>
  <c r="G85" i="17" l="1"/>
  <c r="H85" i="17"/>
  <c r="I85" i="17"/>
  <c r="L23" i="6" l="1"/>
  <c r="M23" i="6"/>
  <c r="N23" i="6"/>
  <c r="O23" i="6"/>
  <c r="K23" i="6"/>
  <c r="F23" i="6"/>
  <c r="H23" i="6"/>
  <c r="I23" i="6"/>
  <c r="J23" i="6"/>
  <c r="E23" i="6"/>
  <c r="L85" i="17"/>
  <c r="M85" i="17"/>
  <c r="N85" i="17"/>
  <c r="O85" i="17"/>
  <c r="K85" i="17"/>
  <c r="F85" i="17"/>
  <c r="J85" i="17"/>
  <c r="E85" i="17"/>
  <c r="L39" i="8"/>
  <c r="M39" i="8"/>
  <c r="N39" i="8"/>
  <c r="O39" i="8"/>
  <c r="K39" i="8"/>
  <c r="F39" i="8"/>
  <c r="H39" i="8"/>
  <c r="I39" i="8"/>
  <c r="J39" i="8"/>
  <c r="E39" i="8"/>
  <c r="L219" i="15"/>
  <c r="M219" i="15"/>
  <c r="N219" i="15"/>
  <c r="O219" i="15"/>
  <c r="K219" i="15"/>
  <c r="F219" i="15"/>
  <c r="I219" i="15"/>
  <c r="J219" i="15"/>
  <c r="E219" i="15"/>
  <c r="L135" i="11"/>
  <c r="M135" i="11"/>
  <c r="N135" i="11"/>
  <c r="O135" i="11"/>
  <c r="K135" i="11"/>
  <c r="J135" i="11"/>
  <c r="I135" i="11"/>
  <c r="H135" i="11"/>
  <c r="F135" i="11"/>
  <c r="E135" i="11"/>
  <c r="L64" i="10"/>
  <c r="M64" i="10"/>
  <c r="N64" i="10"/>
  <c r="O64" i="10"/>
  <c r="K64" i="10"/>
  <c r="J64" i="10"/>
  <c r="I64" i="10"/>
  <c r="F64" i="10"/>
  <c r="E64" i="10"/>
  <c r="L51" i="16"/>
  <c r="M51" i="16"/>
  <c r="N51" i="16"/>
  <c r="O51" i="16"/>
  <c r="K51" i="16"/>
  <c r="F51" i="16"/>
  <c r="J51" i="16"/>
  <c r="E51" i="16"/>
  <c r="N118" i="13"/>
  <c r="O118" i="13"/>
  <c r="M118" i="13"/>
  <c r="L118" i="13"/>
  <c r="J118" i="13"/>
  <c r="K118" i="13"/>
  <c r="F118" i="13"/>
  <c r="E118" i="13"/>
  <c r="L258" i="14"/>
  <c r="K258" i="14"/>
  <c r="O258" i="14"/>
  <c r="M258" i="14"/>
  <c r="J258" i="14"/>
  <c r="H258" i="14"/>
  <c r="F258" i="14"/>
  <c r="E258" i="14"/>
  <c r="S14" i="18" l="1"/>
  <c r="S15" i="18"/>
  <c r="S16" i="18"/>
  <c r="S17" i="18"/>
  <c r="S18" i="18"/>
  <c r="S19" i="18"/>
  <c r="S20" i="18"/>
  <c r="S21" i="18"/>
  <c r="S13" i="18"/>
  <c r="H21" i="18" l="1"/>
  <c r="H20" i="18"/>
  <c r="H19" i="18"/>
  <c r="H18" i="18"/>
  <c r="H17" i="18"/>
  <c r="H16" i="18"/>
  <c r="H14" i="18"/>
  <c r="H13" i="18"/>
  <c r="J22" i="18" l="1"/>
  <c r="I22" i="18"/>
  <c r="K21" i="18"/>
  <c r="K20" i="18"/>
  <c r="K19" i="18"/>
  <c r="K18" i="18"/>
  <c r="K17" i="18"/>
  <c r="K16" i="18"/>
  <c r="K15" i="18"/>
  <c r="K14" i="18"/>
  <c r="K13" i="18"/>
  <c r="K22" i="18" l="1"/>
  <c r="E14" i="18"/>
  <c r="E15" i="18"/>
  <c r="E16" i="18"/>
  <c r="E17" i="18"/>
  <c r="E18" i="18"/>
  <c r="E19" i="18"/>
  <c r="E20" i="18"/>
  <c r="E21" i="18"/>
  <c r="E13" i="18"/>
  <c r="R14" i="18"/>
  <c r="R15" i="18"/>
  <c r="R16" i="18"/>
  <c r="R17" i="18"/>
  <c r="R18" i="18"/>
  <c r="R19" i="18"/>
  <c r="R20" i="18"/>
  <c r="R21" i="18"/>
  <c r="R13" i="18"/>
  <c r="P22" i="18"/>
  <c r="Q22" i="18"/>
  <c r="M22" i="18"/>
  <c r="N22" i="18"/>
  <c r="O22" i="18"/>
  <c r="L22" i="18"/>
  <c r="S22" i="18" l="1"/>
  <c r="R22" i="18"/>
  <c r="C22" i="18"/>
  <c r="D22" i="18"/>
  <c r="E22" i="18"/>
  <c r="F22" i="18"/>
  <c r="G22" i="18"/>
  <c r="H22" i="18" l="1"/>
</calcChain>
</file>

<file path=xl/sharedStrings.xml><?xml version="1.0" encoding="utf-8"?>
<sst xmlns="http://schemas.openxmlformats.org/spreadsheetml/2006/main" count="7290" uniqueCount="1233">
  <si>
    <t>İLÇE</t>
  </si>
  <si>
    <t>KÖY ADI</t>
  </si>
  <si>
    <t>ÜNİTE ADI</t>
  </si>
  <si>
    <t>MERKEZ</t>
  </si>
  <si>
    <t>Ahmethoca</t>
  </si>
  <si>
    <t>Merkez</t>
  </si>
  <si>
    <t>“</t>
  </si>
  <si>
    <t>Aydınlar</t>
  </si>
  <si>
    <t>Özelevler</t>
  </si>
  <si>
    <t>Gölpınar</t>
  </si>
  <si>
    <t>Subaşı</t>
  </si>
  <si>
    <t>Tepebaşı</t>
  </si>
  <si>
    <t>Karaağaç</t>
  </si>
  <si>
    <t>Karagöl</t>
  </si>
  <si>
    <t>Kütüklü</t>
  </si>
  <si>
    <t>Uğurlu</t>
  </si>
  <si>
    <t>Ulubey</t>
  </si>
  <si>
    <t>Kuştepe</t>
  </si>
  <si>
    <t>Beşyol</t>
  </si>
  <si>
    <t>Oluklu</t>
  </si>
  <si>
    <t>Bağbaşı</t>
  </si>
  <si>
    <t>Yeşilova</t>
  </si>
  <si>
    <t>Karadut</t>
  </si>
  <si>
    <t>Yenice</t>
  </si>
  <si>
    <t>Yeniköy</t>
  </si>
  <si>
    <t>Yeşiltepe</t>
  </si>
  <si>
    <t>Akpınar</t>
  </si>
  <si>
    <t>Kamışlı</t>
  </si>
  <si>
    <t>Yuvacık</t>
  </si>
  <si>
    <t>Akyazı</t>
  </si>
  <si>
    <t>Durak</t>
  </si>
  <si>
    <t>Pınarbaşı</t>
  </si>
  <si>
    <t>Ekinci</t>
  </si>
  <si>
    <t>Gümüşkaya</t>
  </si>
  <si>
    <t>Hacıhalil</t>
  </si>
  <si>
    <t>Çiçek</t>
  </si>
  <si>
    <t>Akçalı</t>
  </si>
  <si>
    <t>Çatalağaç</t>
  </si>
  <si>
    <t>Aksu</t>
  </si>
  <si>
    <t>Budaklı</t>
  </si>
  <si>
    <t>Sarıkaya</t>
  </si>
  <si>
    <t>Çat</t>
  </si>
  <si>
    <t>Düzağaç</t>
  </si>
  <si>
    <t>Ağaçlı</t>
  </si>
  <si>
    <t>Ağaçkonak</t>
  </si>
  <si>
    <t>Çamlıca</t>
  </si>
  <si>
    <t>Bahçe</t>
  </si>
  <si>
    <t>Gedik</t>
  </si>
  <si>
    <t>Kayadibi</t>
  </si>
  <si>
    <t>Yassıkaya</t>
  </si>
  <si>
    <t>Samanlı</t>
  </si>
  <si>
    <t>Erikli</t>
  </si>
  <si>
    <t>Narince</t>
  </si>
  <si>
    <t>Aş.Çöplü</t>
  </si>
  <si>
    <t>Beşkoz</t>
  </si>
  <si>
    <t>Boncuk</t>
  </si>
  <si>
    <t>Burunçayır</t>
  </si>
  <si>
    <t>Çakallı</t>
  </si>
  <si>
    <t>Çaykaya</t>
  </si>
  <si>
    <t>Çilboğaz</t>
  </si>
  <si>
    <t>Eğerli</t>
  </si>
  <si>
    <t>Kocapirili</t>
  </si>
  <si>
    <t>Eskiköy</t>
  </si>
  <si>
    <t>Güneykaş</t>
  </si>
  <si>
    <t>Harmanardı</t>
  </si>
  <si>
    <t>Karagüveç</t>
  </si>
  <si>
    <t>Kızılhisar</t>
  </si>
  <si>
    <t>Kızılpınar</t>
  </si>
  <si>
    <t>Kurugöl</t>
  </si>
  <si>
    <t>Kuzevler</t>
  </si>
  <si>
    <t>Oyratlı</t>
  </si>
  <si>
    <t>Satıluşağı</t>
  </si>
  <si>
    <t>Taşlıyazı</t>
  </si>
  <si>
    <t>Toklu</t>
  </si>
  <si>
    <t>Yelbastı</t>
  </si>
  <si>
    <t>Akdurak</t>
  </si>
  <si>
    <t>Akkuyu</t>
  </si>
  <si>
    <t>Alıçlı</t>
  </si>
  <si>
    <t>Çomak</t>
  </si>
  <si>
    <t>Höyük</t>
  </si>
  <si>
    <t>Hasanlı</t>
  </si>
  <si>
    <t>Kargalı</t>
  </si>
  <si>
    <t>Konuklu</t>
  </si>
  <si>
    <t>Sarıçiçek</t>
  </si>
  <si>
    <t>Kutluca</t>
  </si>
  <si>
    <t>Yazıbeydili</t>
  </si>
  <si>
    <t>Tileyli</t>
  </si>
  <si>
    <t>Yoldüzü</t>
  </si>
  <si>
    <t>Yk.Söğütlü</t>
  </si>
  <si>
    <t>Balka</t>
  </si>
  <si>
    <t>Geçitli</t>
  </si>
  <si>
    <t>Doluca</t>
  </si>
  <si>
    <t>Kızılkaya</t>
  </si>
  <si>
    <t>Kesecik</t>
  </si>
  <si>
    <t>Yemlice</t>
  </si>
  <si>
    <t>Kızılin</t>
  </si>
  <si>
    <t>Ören</t>
  </si>
  <si>
    <t>Bahri</t>
  </si>
  <si>
    <t>Topkapı</t>
  </si>
  <si>
    <t>Sayören</t>
  </si>
  <si>
    <t>Tokar</t>
  </si>
  <si>
    <t>Yazıkarakuyu</t>
  </si>
  <si>
    <t>Kepirce</t>
  </si>
  <si>
    <t>Yazıbademce</t>
  </si>
  <si>
    <t>Çöplükışla</t>
  </si>
  <si>
    <t>Zormağara</t>
  </si>
  <si>
    <t>Çorak</t>
  </si>
  <si>
    <t>Karalar</t>
  </si>
  <si>
    <t>Kıraçhayma</t>
  </si>
  <si>
    <t>Uzunkuyu</t>
  </si>
  <si>
    <t>Atmalı</t>
  </si>
  <si>
    <t>Başlı</t>
  </si>
  <si>
    <t>Karahalil</t>
  </si>
  <si>
    <t>Kılıçlı</t>
  </si>
  <si>
    <t>Kızılcamustafa</t>
  </si>
  <si>
    <t>Doğankaya</t>
  </si>
  <si>
    <t>Deliseki</t>
  </si>
  <si>
    <t>Gümüşlü</t>
  </si>
  <si>
    <t>Tekağaç</t>
  </si>
  <si>
    <t>Alişar</t>
  </si>
  <si>
    <t>Beşir</t>
  </si>
  <si>
    <t>Bostancık</t>
  </si>
  <si>
    <t>Altıntaş</t>
  </si>
  <si>
    <t>Bozgedik</t>
  </si>
  <si>
    <t>Çampınar</t>
  </si>
  <si>
    <t>Değirmenbaşı</t>
  </si>
  <si>
    <t>Gölbağı</t>
  </si>
  <si>
    <t>Koyuncular</t>
  </si>
  <si>
    <t>Kalecik</t>
  </si>
  <si>
    <t>Karaman</t>
  </si>
  <si>
    <t>Karaçayır</t>
  </si>
  <si>
    <t>Köseuşağı</t>
  </si>
  <si>
    <t>Yağmurlu</t>
  </si>
  <si>
    <t>Mutlu</t>
  </si>
  <si>
    <t>Aktaş</t>
  </si>
  <si>
    <t>Recep</t>
  </si>
  <si>
    <t>Şahverdi</t>
  </si>
  <si>
    <t>Esenli</t>
  </si>
  <si>
    <t>Yağızatlı</t>
  </si>
  <si>
    <t>İncirli</t>
  </si>
  <si>
    <t>Yeşilyayla</t>
  </si>
  <si>
    <t>Açma</t>
  </si>
  <si>
    <t>Çukurca</t>
  </si>
  <si>
    <t>Gömük</t>
  </si>
  <si>
    <t>Aş.Dağlıca</t>
  </si>
  <si>
    <t>Beşgöze</t>
  </si>
  <si>
    <t>Tillak</t>
  </si>
  <si>
    <t>Beybostan</t>
  </si>
  <si>
    <t>Burçaklı</t>
  </si>
  <si>
    <t>Kızzık</t>
  </si>
  <si>
    <t>Çamiçi</t>
  </si>
  <si>
    <t>Şengül</t>
  </si>
  <si>
    <t>Çifthisar</t>
  </si>
  <si>
    <t>Çobanpınarı</t>
  </si>
  <si>
    <t>Dağdeviren</t>
  </si>
  <si>
    <t>Eskikent</t>
  </si>
  <si>
    <t>Hevenk</t>
  </si>
  <si>
    <t>Gözpınar</t>
  </si>
  <si>
    <t>Gümüşkaşık</t>
  </si>
  <si>
    <t>Gündoğdu</t>
  </si>
  <si>
    <t>Gürgenli</t>
  </si>
  <si>
    <t>Mezra</t>
  </si>
  <si>
    <t>Güngörmüş</t>
  </si>
  <si>
    <t>Bircan</t>
  </si>
  <si>
    <t>Yaylacık</t>
  </si>
  <si>
    <t>Güzelsu</t>
  </si>
  <si>
    <t>Aşağıcimik</t>
  </si>
  <si>
    <t>Kaşyazı</t>
  </si>
  <si>
    <t>Kesertaş</t>
  </si>
  <si>
    <t>Kılıç</t>
  </si>
  <si>
    <t>Bekiran</t>
  </si>
  <si>
    <t>Gelebaz</t>
  </si>
  <si>
    <t>Kişik</t>
  </si>
  <si>
    <t>Korulu</t>
  </si>
  <si>
    <t>Koşarlar</t>
  </si>
  <si>
    <t>Sofyan</t>
  </si>
  <si>
    <t>Köklüce</t>
  </si>
  <si>
    <t>Çetin</t>
  </si>
  <si>
    <t>Nakışlı</t>
  </si>
  <si>
    <t>Oymaklı</t>
  </si>
  <si>
    <t>Saraycık</t>
  </si>
  <si>
    <t>Seyitmahmut</t>
  </si>
  <si>
    <t>Sutepe</t>
  </si>
  <si>
    <t>Üçkaya</t>
  </si>
  <si>
    <t>Taraksu</t>
  </si>
  <si>
    <t>Yayladalı</t>
  </si>
  <si>
    <t>Aksan</t>
  </si>
  <si>
    <t>Yeşilyurt</t>
  </si>
  <si>
    <t>Yk.Dağlıca</t>
  </si>
  <si>
    <t>Gölyurt</t>
  </si>
  <si>
    <t>Helezin</t>
  </si>
  <si>
    <t>Hüsükan</t>
  </si>
  <si>
    <t>Cevizpınarı</t>
  </si>
  <si>
    <t>Dallarca</t>
  </si>
  <si>
    <t>Demirtaş</t>
  </si>
  <si>
    <t>Konacık</t>
  </si>
  <si>
    <t>Onevler</t>
  </si>
  <si>
    <t>Kozağaç</t>
  </si>
  <si>
    <t>Ortaca</t>
  </si>
  <si>
    <t>Yenibardak</t>
  </si>
  <si>
    <t>Güneypınarı</t>
  </si>
  <si>
    <t>Kırmızıtarla</t>
  </si>
  <si>
    <t>Akçakaya</t>
  </si>
  <si>
    <t>Aktoprak</t>
  </si>
  <si>
    <t>Aş.Azaplı</t>
  </si>
  <si>
    <t>Bağlarbaşı</t>
  </si>
  <si>
    <t>Çataltepe</t>
  </si>
  <si>
    <t>Karahasan</t>
  </si>
  <si>
    <t>Karamağara</t>
  </si>
  <si>
    <t>Tecirli</t>
  </si>
  <si>
    <t>Hacılar</t>
  </si>
  <si>
    <t>Arpatarlası</t>
  </si>
  <si>
    <t>Çayır</t>
  </si>
  <si>
    <t>Karaburun</t>
  </si>
  <si>
    <t>Meydan</t>
  </si>
  <si>
    <t>Sırıklı</t>
  </si>
  <si>
    <t>Yıkıcak</t>
  </si>
  <si>
    <t>Ozan</t>
  </si>
  <si>
    <t>Örenli</t>
  </si>
  <si>
    <t>Savran</t>
  </si>
  <si>
    <t>Kezbi</t>
  </si>
  <si>
    <t>Yarbaşı</t>
  </si>
  <si>
    <t>Yk.Çöplü</t>
  </si>
  <si>
    <t>Yk.Karakuyu</t>
  </si>
  <si>
    <t>Aş.Karakuyu</t>
  </si>
  <si>
    <t>Aş.Nasırlı</t>
  </si>
  <si>
    <t>Keralmaz</t>
  </si>
  <si>
    <t>Çelik</t>
  </si>
  <si>
    <t>Gedikli</t>
  </si>
  <si>
    <t>Haydarlı</t>
  </si>
  <si>
    <t>Cerrahobası</t>
  </si>
  <si>
    <t>İstasyon</t>
  </si>
  <si>
    <t>Kösüklü</t>
  </si>
  <si>
    <t>Kç.Ören</t>
  </si>
  <si>
    <t>Söğütlü</t>
  </si>
  <si>
    <t>Yk.Nasırlı</t>
  </si>
  <si>
    <t>Akçabel</t>
  </si>
  <si>
    <t>Cankara</t>
  </si>
  <si>
    <t>Hamzalar</t>
  </si>
  <si>
    <t>Kandil</t>
  </si>
  <si>
    <t>Uçarlar</t>
  </si>
  <si>
    <t>Arılı</t>
  </si>
  <si>
    <t>Abdullahbey</t>
  </si>
  <si>
    <t>Akça</t>
  </si>
  <si>
    <t>Belenli</t>
  </si>
  <si>
    <t>Tabaklı</t>
  </si>
  <si>
    <t>Yüksekyayla</t>
  </si>
  <si>
    <t>Boğazkaya</t>
  </si>
  <si>
    <t>Sinke</t>
  </si>
  <si>
    <t>Boztarla</t>
  </si>
  <si>
    <t>Büyükbey</t>
  </si>
  <si>
    <t>Çakıreşme</t>
  </si>
  <si>
    <t>Çaltılı</t>
  </si>
  <si>
    <t>Çaybaşı</t>
  </si>
  <si>
    <t>Çıralık</t>
  </si>
  <si>
    <t>Kilisik</t>
  </si>
  <si>
    <t>Çukurtaş</t>
  </si>
  <si>
    <t>Menderes</t>
  </si>
  <si>
    <t>Erikdere</t>
  </si>
  <si>
    <t>Fıstıklı</t>
  </si>
  <si>
    <t>Güzelçay</t>
  </si>
  <si>
    <t>Habibler</t>
  </si>
  <si>
    <t>Hacıyusuf</t>
  </si>
  <si>
    <t>Kınık</t>
  </si>
  <si>
    <t>İslamköy</t>
  </si>
  <si>
    <t>Karacaören</t>
  </si>
  <si>
    <t>Köseler</t>
  </si>
  <si>
    <t>Sultanmağara</t>
  </si>
  <si>
    <t>Mülk</t>
  </si>
  <si>
    <t>Narsırtı</t>
  </si>
  <si>
    <t>Ortanca</t>
  </si>
  <si>
    <t>Kubilay</t>
  </si>
  <si>
    <t>Ovacık</t>
  </si>
  <si>
    <t>Salkımbağı</t>
  </si>
  <si>
    <t>Sarısu</t>
  </si>
  <si>
    <t>Şahintepe</t>
  </si>
  <si>
    <t>Taşlıca</t>
  </si>
  <si>
    <t>Yelkovan</t>
  </si>
  <si>
    <t>Zeytin</t>
  </si>
  <si>
    <t>Ziyaret</t>
  </si>
  <si>
    <t>Adalı</t>
  </si>
  <si>
    <t>Akalın</t>
  </si>
  <si>
    <t>Beşikli</t>
  </si>
  <si>
    <t>Mahmudiye</t>
  </si>
  <si>
    <t>Eskitaş</t>
  </si>
  <si>
    <t>Geldibuldu</t>
  </si>
  <si>
    <t>Acoğlu</t>
  </si>
  <si>
    <t>Tepecik</t>
  </si>
  <si>
    <t>Göçeri</t>
  </si>
  <si>
    <t>Güdülge</t>
  </si>
  <si>
    <t>Hasköy</t>
  </si>
  <si>
    <t>Karataş</t>
  </si>
  <si>
    <t>Nergiztepe</t>
  </si>
  <si>
    <t>İkizce</t>
  </si>
  <si>
    <t>Akçakent</t>
  </si>
  <si>
    <t>Doğantepe</t>
  </si>
  <si>
    <t>Tuğlu</t>
  </si>
  <si>
    <t>Ulupınar</t>
  </si>
  <si>
    <t>Ataköy</t>
  </si>
  <si>
    <t>Bakacak</t>
  </si>
  <si>
    <t>Mustafaçayır</t>
  </si>
  <si>
    <t>Yenikuşak</t>
  </si>
  <si>
    <t>Hüseyinli</t>
  </si>
  <si>
    <t>Damlacık</t>
  </si>
  <si>
    <t>Köprübaşı</t>
  </si>
  <si>
    <t>Burmapınar</t>
  </si>
  <si>
    <t>Koçtepe</t>
  </si>
  <si>
    <t>Sırakaya</t>
  </si>
  <si>
    <t>Teğmenli</t>
  </si>
  <si>
    <t>Karakuş</t>
  </si>
  <si>
    <t>Keklik</t>
  </si>
  <si>
    <t>Yolaltı</t>
  </si>
  <si>
    <t>Akdoğan</t>
  </si>
  <si>
    <t>Akkavak</t>
  </si>
  <si>
    <t>Aydınpınar</t>
  </si>
  <si>
    <t>Ballı</t>
  </si>
  <si>
    <t>Teknecik</t>
  </si>
  <si>
    <t>Bostanlı</t>
  </si>
  <si>
    <t>Bozpınar</t>
  </si>
  <si>
    <t>Büyükbağ</t>
  </si>
  <si>
    <t>Çardak</t>
  </si>
  <si>
    <t>Dumlu</t>
  </si>
  <si>
    <t>Eceler</t>
  </si>
  <si>
    <t>Kç.Eceler</t>
  </si>
  <si>
    <t>Divan</t>
  </si>
  <si>
    <t>Gökçe</t>
  </si>
  <si>
    <t>Gölgeli</t>
  </si>
  <si>
    <t>Atlı</t>
  </si>
  <si>
    <t>Hasandiğin</t>
  </si>
  <si>
    <t>Kavaklı</t>
  </si>
  <si>
    <t>Sıraca</t>
  </si>
  <si>
    <t>Tütenocak</t>
  </si>
  <si>
    <t>Yapraklı</t>
  </si>
  <si>
    <t>Dikmetaş</t>
  </si>
  <si>
    <t>Bağarası</t>
  </si>
  <si>
    <t>Bayırlı</t>
  </si>
  <si>
    <t>Tokaçlı</t>
  </si>
  <si>
    <t>Bekircik</t>
  </si>
  <si>
    <t>Doğanlar</t>
  </si>
  <si>
    <t>Doğanca</t>
  </si>
  <si>
    <t>Çille</t>
  </si>
  <si>
    <t>Uyanık</t>
  </si>
  <si>
    <t>Göltarla</t>
  </si>
  <si>
    <t>Keçiören</t>
  </si>
  <si>
    <t>Sarıkök</t>
  </si>
  <si>
    <t>Kırmacık</t>
  </si>
  <si>
    <t>Kızılöz</t>
  </si>
  <si>
    <t>Kovanoluk</t>
  </si>
  <si>
    <t>Taşkuyu</t>
  </si>
  <si>
    <t>Tepeönü</t>
  </si>
  <si>
    <t>Bekçiler</t>
  </si>
  <si>
    <t>Uzuntepe</t>
  </si>
  <si>
    <t>Yarımbağ</t>
  </si>
  <si>
    <t>İnceali</t>
  </si>
  <si>
    <t>Kergekuşu</t>
  </si>
  <si>
    <t>Yarpuzlu</t>
  </si>
  <si>
    <t>Alancık</t>
  </si>
  <si>
    <t>Fırın</t>
  </si>
  <si>
    <t>Küsran</t>
  </si>
  <si>
    <t>Tişik</t>
  </si>
  <si>
    <t>Arıkonak</t>
  </si>
  <si>
    <t>Mengil</t>
  </si>
  <si>
    <t>Balkaya</t>
  </si>
  <si>
    <t>Tokluca</t>
  </si>
  <si>
    <t>Yaylabaşı</t>
  </si>
  <si>
    <t>Çamdere</t>
  </si>
  <si>
    <t>Hijik</t>
  </si>
  <si>
    <t>Çatbahçe</t>
  </si>
  <si>
    <t>Dilektepe</t>
  </si>
  <si>
    <t>Küçükçay</t>
  </si>
  <si>
    <t>Karaköse</t>
  </si>
  <si>
    <t>Küplüce</t>
  </si>
  <si>
    <t>Narlı</t>
  </si>
  <si>
    <t>Sakız</t>
  </si>
  <si>
    <t>Serince</t>
  </si>
  <si>
    <t>Soğanlı</t>
  </si>
  <si>
    <t>Söğütlübahçe</t>
  </si>
  <si>
    <t>Şahinbeyler</t>
  </si>
  <si>
    <t>Şahkolu</t>
  </si>
  <si>
    <t>Biriman</t>
  </si>
  <si>
    <t>Taşkale</t>
  </si>
  <si>
    <t>Damlı</t>
  </si>
  <si>
    <t>Akçatepe</t>
  </si>
  <si>
    <t>Boyundere</t>
  </si>
  <si>
    <t>Çiftlik</t>
  </si>
  <si>
    <t>Akbel</t>
  </si>
  <si>
    <t>Sülmen</t>
  </si>
  <si>
    <t>Havutlu</t>
  </si>
  <si>
    <t>Kaşlıca</t>
  </si>
  <si>
    <t>Köseli</t>
  </si>
  <si>
    <t>Meryemuşağı</t>
  </si>
  <si>
    <t>Öğütlü</t>
  </si>
  <si>
    <t>Yeşilyamaç</t>
  </si>
  <si>
    <t>Yalankoz</t>
  </si>
  <si>
    <t>Yaylımlı</t>
  </si>
  <si>
    <t>Kıllılı</t>
  </si>
  <si>
    <t>Elçiler</t>
  </si>
  <si>
    <t>S.NO</t>
  </si>
  <si>
    <t>"</t>
  </si>
  <si>
    <t>Sakallı</t>
  </si>
  <si>
    <t>Yusufağa</t>
  </si>
  <si>
    <t>Aktepe</t>
  </si>
  <si>
    <t>İznik</t>
  </si>
  <si>
    <t>Karageçi</t>
  </si>
  <si>
    <t>Dörtyol</t>
  </si>
  <si>
    <t>Yukarı Hozgişi</t>
  </si>
  <si>
    <t xml:space="preserve">Çakmak </t>
  </si>
  <si>
    <t>Yeni Kurugöl</t>
  </si>
  <si>
    <t>Özbağlar</t>
  </si>
  <si>
    <t>Yazı Yalankoz</t>
  </si>
  <si>
    <t>Deveboynu</t>
  </si>
  <si>
    <t>Yayla Evleri</t>
  </si>
  <si>
    <t>Fatih</t>
  </si>
  <si>
    <t>Aligür</t>
  </si>
  <si>
    <t>Soğukpınar</t>
  </si>
  <si>
    <t>Tozik yaylası</t>
  </si>
  <si>
    <t>Kışıkan Yaylası</t>
  </si>
  <si>
    <t>Dere yaylası</t>
  </si>
  <si>
    <t>Alisaha Kümesi</t>
  </si>
  <si>
    <t>Hovirge Yaylası</t>
  </si>
  <si>
    <t>Salavat</t>
  </si>
  <si>
    <t>Pankin</t>
  </si>
  <si>
    <t>Körtigin</t>
  </si>
  <si>
    <t>Çeman</t>
  </si>
  <si>
    <t>Horsaik</t>
  </si>
  <si>
    <t>Hilim</t>
  </si>
  <si>
    <t>Pamuluk</t>
  </si>
  <si>
    <t>Çınarlık</t>
  </si>
  <si>
    <t>Çavuş-(Siver)</t>
  </si>
  <si>
    <t>Kezalin</t>
  </si>
  <si>
    <t>Kerzel</t>
  </si>
  <si>
    <t>Despal</t>
  </si>
  <si>
    <t>Kardigin</t>
  </si>
  <si>
    <t>Mırza</t>
  </si>
  <si>
    <t>Bildeş</t>
  </si>
  <si>
    <t>Tankül</t>
  </si>
  <si>
    <t>Alduş</t>
  </si>
  <si>
    <t>Alikaya</t>
  </si>
  <si>
    <t>Kumlu</t>
  </si>
  <si>
    <t>Yolbağı</t>
  </si>
  <si>
    <t>Kötel</t>
  </si>
  <si>
    <t>Karaçukur</t>
  </si>
  <si>
    <t>Beşevler</t>
  </si>
  <si>
    <t>Keçibaşı</t>
  </si>
  <si>
    <t>Körpınarı</t>
  </si>
  <si>
    <t>Kurucuova</t>
  </si>
  <si>
    <t>Serpenolar</t>
  </si>
  <si>
    <t>Sorkun</t>
  </si>
  <si>
    <t>Civkur</t>
  </si>
  <si>
    <t>Hasanlar</t>
  </si>
  <si>
    <t>Dumanlı</t>
  </si>
  <si>
    <t>Bırbır</t>
  </si>
  <si>
    <t>Derebaşı</t>
  </si>
  <si>
    <t>Bahım</t>
  </si>
  <si>
    <t>Göllük</t>
  </si>
  <si>
    <t>Toprak</t>
  </si>
  <si>
    <t>Susuz</t>
  </si>
  <si>
    <t>Şenköy</t>
  </si>
  <si>
    <t>Karabağ</t>
  </si>
  <si>
    <t>Sıratut</t>
  </si>
  <si>
    <t>Cumhuriyet</t>
  </si>
  <si>
    <t>Esentepe</t>
  </si>
  <si>
    <t>Dardoğan</t>
  </si>
  <si>
    <t>Dikenli</t>
  </si>
  <si>
    <t>Elbeyi</t>
  </si>
  <si>
    <t>Damüstü</t>
  </si>
  <si>
    <t>Akçaveren</t>
  </si>
  <si>
    <t>Büyükgöz</t>
  </si>
  <si>
    <t>Yolçatı</t>
  </si>
  <si>
    <t>Teta</t>
  </si>
  <si>
    <t>Taşlıçay</t>
  </si>
  <si>
    <t>Yeşilkaya</t>
  </si>
  <si>
    <t>Bağözü</t>
  </si>
  <si>
    <t>Hisar</t>
  </si>
  <si>
    <t>Karanfil</t>
  </si>
  <si>
    <t>Esendere</t>
  </si>
  <si>
    <t>Beypınar</t>
  </si>
  <si>
    <t>Gömlek</t>
  </si>
  <si>
    <t>Çörtenek</t>
  </si>
  <si>
    <t>Kelpınar</t>
  </si>
  <si>
    <t>Çem</t>
  </si>
  <si>
    <t>Osmanpınar</t>
  </si>
  <si>
    <t>Askeran</t>
  </si>
  <si>
    <t>Akkuş</t>
  </si>
  <si>
    <t>Akdamar</t>
  </si>
  <si>
    <t>Karagül</t>
  </si>
  <si>
    <t>Karapınar</t>
  </si>
  <si>
    <t>Başaklı</t>
  </si>
  <si>
    <t>Gümüşsuyu</t>
  </si>
  <si>
    <t>Dasınca</t>
  </si>
  <si>
    <t>Sefvanköy</t>
  </si>
  <si>
    <t>Ağaköy</t>
  </si>
  <si>
    <t>Senger Çömlek</t>
  </si>
  <si>
    <t>Ger</t>
  </si>
  <si>
    <t>Göv</t>
  </si>
  <si>
    <t>Serbent</t>
  </si>
  <si>
    <t>Hesikan</t>
  </si>
  <si>
    <t>Elmırtan</t>
  </si>
  <si>
    <t>Kaskanlı</t>
  </si>
  <si>
    <t>Tuzik</t>
  </si>
  <si>
    <t>Senger</t>
  </si>
  <si>
    <t>Yanıkkaya</t>
  </si>
  <si>
    <t>Karakaya</t>
  </si>
  <si>
    <t>Çağlayan</t>
  </si>
  <si>
    <t>Yüksekova</t>
  </si>
  <si>
    <t>Çalılık</t>
  </si>
  <si>
    <t>Akdağ</t>
  </si>
  <si>
    <t>Yaylaevleri</t>
  </si>
  <si>
    <t>Küçükevler</t>
  </si>
  <si>
    <t>Derecik</t>
  </si>
  <si>
    <t>Hayırlı</t>
  </si>
  <si>
    <t>Kocagazi Mahallesi</t>
  </si>
  <si>
    <t>Gollusor</t>
  </si>
  <si>
    <t>Aydın</t>
  </si>
  <si>
    <t>Kürelifan</t>
  </si>
  <si>
    <t>Adaklar</t>
  </si>
  <si>
    <t>Şamlük Kalımlı</t>
  </si>
  <si>
    <t>Rezan Sağlam</t>
  </si>
  <si>
    <t>Zevisimilan</t>
  </si>
  <si>
    <t>Ekinci Kutan</t>
  </si>
  <si>
    <t>Şahintepe Mah.</t>
  </si>
  <si>
    <t>Hodri</t>
  </si>
  <si>
    <t>Karnaçık</t>
  </si>
  <si>
    <t>Akdere (Zurnacı)</t>
  </si>
  <si>
    <t>Kozağaçı</t>
  </si>
  <si>
    <t>Karabaşili</t>
  </si>
  <si>
    <t>Alidam</t>
  </si>
  <si>
    <t>Narlıdere</t>
  </si>
  <si>
    <t>Hazaz</t>
  </si>
  <si>
    <t>Pınarlı</t>
  </si>
  <si>
    <t xml:space="preserve">Işıktepe </t>
  </si>
  <si>
    <t>Kırıngöl</t>
  </si>
  <si>
    <t>Miçolar</t>
  </si>
  <si>
    <t>Ballık</t>
  </si>
  <si>
    <t>Büyük Bejyan</t>
  </si>
  <si>
    <t>Aşağı Tuğ.</t>
  </si>
  <si>
    <t>Ulukaya ve Taşburun birleşimi-Merkez</t>
  </si>
  <si>
    <t>Menzil</t>
  </si>
  <si>
    <t>Küçük Tomak</t>
  </si>
  <si>
    <t>(Salik) Onevler</t>
  </si>
  <si>
    <t>Nohudanlı</t>
  </si>
  <si>
    <t>Ahuri</t>
  </si>
  <si>
    <t>Çorman</t>
  </si>
  <si>
    <t>Çayır obası</t>
  </si>
  <si>
    <t>Büyükoba</t>
  </si>
  <si>
    <t>Körtanlı</t>
  </si>
  <si>
    <t>Cemolar</t>
  </si>
  <si>
    <t>Korucak</t>
  </si>
  <si>
    <t>Hamik</t>
  </si>
  <si>
    <t>Kevirsor</t>
  </si>
  <si>
    <t>Hanberti</t>
  </si>
  <si>
    <t>Samak</t>
  </si>
  <si>
    <t>Çet</t>
  </si>
  <si>
    <t>Çavgür</t>
  </si>
  <si>
    <t>Artilan</t>
  </si>
  <si>
    <t xml:space="preserve"> Ömeran</t>
  </si>
  <si>
    <t>Karuk</t>
  </si>
  <si>
    <t>Döşnik</t>
  </si>
  <si>
    <t>Keferge</t>
  </si>
  <si>
    <t>Sankosi</t>
  </si>
  <si>
    <t>Bayik</t>
  </si>
  <si>
    <t>Pupar</t>
  </si>
  <si>
    <t>Maroni</t>
  </si>
  <si>
    <t xml:space="preserve">Dikilitaş </t>
  </si>
  <si>
    <t>Berete</t>
  </si>
  <si>
    <t>Sengeto</t>
  </si>
  <si>
    <t>Gölani</t>
  </si>
  <si>
    <t>Pemice</t>
  </si>
  <si>
    <t>Şakol</t>
  </si>
  <si>
    <t>Pamuklu</t>
  </si>
  <si>
    <t>Dervişan</t>
  </si>
  <si>
    <t>Üçgöz</t>
  </si>
  <si>
    <t>Yayıklı</t>
  </si>
  <si>
    <t>Bereketli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</si>
  <si>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</si>
  <si>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</si>
  <si>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</si>
  <si>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</si>
  <si>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</si>
  <si>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</si>
  <si>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</si>
  <si>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</si>
  <si>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</si>
  <si>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</si>
  <si>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</si>
  <si>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</si>
  <si>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</si>
  <si>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</si>
  <si>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</si>
  <si>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</si>
  <si>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</si>
  <si>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</si>
  <si>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</si>
  <si>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</si>
  <si>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</si>
  <si>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</si>
  <si>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</si>
  <si>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</si>
  <si>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</si>
  <si>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</si>
  <si>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</si>
  <si>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</si>
  <si>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</si>
  <si>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</si>
  <si>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</si>
  <si>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</si>
  <si>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</si>
  <si>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</si>
  <si>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</si>
  <si>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</si>
  <si>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</si>
  <si>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</si>
  <si>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</si>
  <si>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</si>
  <si>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</si>
  <si>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</si>
  <si>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</si>
  <si>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</si>
  <si>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</si>
  <si>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</si>
  <si>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</si>
  <si>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</si>
  <si>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</si>
  <si>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</si>
  <si>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</si>
  <si>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</si>
  <si>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</si>
  <si>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</si>
  <si>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</si>
  <si>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</si>
  <si>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</si>
  <si>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</si>
  <si>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</si>
  <si>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</si>
  <si>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</si>
  <si>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</si>
  <si>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</si>
  <si>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</si>
  <si>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</si>
  <si>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</si>
  <si>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</si>
  <si>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</si>
  <si>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</si>
  <si>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</si>
  <si>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</si>
  <si>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</si>
  <si>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</si>
  <si>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</si>
  <si>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</si>
  <si>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</si>
  <si>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</si>
  <si>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</si>
  <si>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</si>
  <si>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</si>
  <si>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</si>
  <si>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</si>
  <si>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</si>
  <si>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</si>
  <si>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</si>
  <si>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</si>
  <si>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</si>
  <si>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</si>
  <si>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</si>
  <si>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</si>
  <si>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</si>
  <si>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</si>
  <si>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</si>
  <si>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</si>
  <si>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</si>
  <si>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</si>
  <si>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</si>
  <si>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</si>
  <si>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</si>
  <si>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</si>
  <si>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</si>
  <si>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</si>
  <si>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</si>
  <si>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</si>
  <si>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</si>
  <si>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</si>
  <si>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</si>
  <si>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</si>
  <si>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</si>
  <si>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</si>
  <si>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</si>
  <si>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</si>
  <si>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</si>
  <si>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</si>
  <si>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</si>
  <si>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</si>
  <si>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</si>
  <si>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</si>
  <si>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</si>
  <si>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</si>
  <si>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</si>
  <si>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</si>
  <si>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</si>
  <si>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</si>
  <si>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</si>
  <si>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</si>
  <si>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</si>
  <si>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</si>
  <si>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</si>
  <si>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</si>
  <si>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</si>
  <si>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</si>
  <si>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</si>
  <si>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</si>
  <si>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</si>
  <si>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</si>
  <si>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</si>
  <si>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</si>
  <si>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</si>
  <si>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</si>
  <si>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</si>
  <si>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</si>
  <si>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</si>
  <si>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</si>
  <si>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</si>
  <si>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</si>
  <si>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</si>
  <si>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</si>
  <si>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</si>
  <si>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</si>
  <si>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</si>
  <si>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</si>
  <si>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</si>
  <si>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</si>
  <si>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</si>
  <si>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</si>
  <si>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</si>
  <si>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</si>
  <si>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</si>
  <si>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</si>
  <si>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</si>
  <si>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</si>
  <si>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</si>
  <si>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</si>
  <si>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</si>
  <si>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</si>
  <si>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</si>
  <si>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</si>
  <si>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</si>
  <si>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</si>
  <si>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</si>
  <si>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</si>
  <si>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</si>
  <si>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</si>
  <si>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</si>
  <si>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</si>
  <si>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</si>
  <si>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</si>
  <si>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</si>
  <si>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</si>
  <si>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</si>
  <si>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</si>
  <si>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</si>
  <si>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</si>
  <si>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</si>
  <si>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</si>
  <si>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</si>
  <si>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</si>
  <si>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</si>
  <si>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</si>
  <si>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</si>
  <si>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</si>
  <si>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</si>
  <si>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</si>
  <si>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</si>
  <si>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</si>
  <si>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</si>
  <si>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</si>
  <si>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</si>
  <si>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</si>
  <si>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</si>
  <si>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</si>
  <si>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</si>
  <si>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</si>
  <si>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</si>
  <si>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</si>
  <si>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</si>
  <si>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</si>
  <si>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</si>
  <si>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</si>
  <si>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</si>
  <si>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</si>
  <si>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</si>
  <si>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</si>
  <si>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KANALİZASYON</t>
  </si>
  <si>
    <t>Asfalt</t>
  </si>
  <si>
    <t>Stabilize</t>
  </si>
  <si>
    <t>BESNİ</t>
  </si>
  <si>
    <t>SİNCİK</t>
  </si>
  <si>
    <t>SAMSAT</t>
  </si>
  <si>
    <t>TUT</t>
  </si>
  <si>
    <t xml:space="preserve">ÇELİKHAN </t>
  </si>
  <si>
    <t>KAHTA</t>
  </si>
  <si>
    <t xml:space="preserve">GÖLBAŞI </t>
  </si>
  <si>
    <t xml:space="preserve">GERGER </t>
  </si>
  <si>
    <t>215.</t>
  </si>
  <si>
    <t>216.</t>
  </si>
  <si>
    <t>Kotur</t>
  </si>
  <si>
    <t>Akdere</t>
  </si>
  <si>
    <t>Akıncılar-(Çerçiyan)</t>
  </si>
  <si>
    <t>Yuvacık-(Belikan)</t>
  </si>
  <si>
    <t>Akhisar</t>
  </si>
  <si>
    <t>AKPINAR BUC.</t>
  </si>
  <si>
    <t>Darbelik</t>
  </si>
  <si>
    <t>Çınar</t>
  </si>
  <si>
    <t>Haraba</t>
  </si>
  <si>
    <t>Küçükboyalı</t>
  </si>
  <si>
    <t>Maloğlu</t>
  </si>
  <si>
    <t>Yeni Nacar</t>
  </si>
  <si>
    <t>Albet(Yeşiltepe)</t>
  </si>
  <si>
    <t>Alibey</t>
  </si>
  <si>
    <t>Mahmutlu</t>
  </si>
  <si>
    <t>Atakent</t>
  </si>
  <si>
    <t>Balaban</t>
  </si>
  <si>
    <t>Büyükboyalı</t>
  </si>
  <si>
    <t>Ürgüç</t>
  </si>
  <si>
    <t>Göktepe</t>
  </si>
  <si>
    <t>Miroğlu</t>
  </si>
  <si>
    <t>Bağdere</t>
  </si>
  <si>
    <t>Uzunömer</t>
  </si>
  <si>
    <t>Bağlıca</t>
  </si>
  <si>
    <t>(Kapıkaya)Seyitevler</t>
  </si>
  <si>
    <t>Sıncık</t>
  </si>
  <si>
    <t>BAĞPINAR BUC.</t>
  </si>
  <si>
    <t>Ova Kuyucak</t>
  </si>
  <si>
    <t>Çiçek-1</t>
  </si>
  <si>
    <t>Çiçek-2</t>
  </si>
  <si>
    <t>Gazihan</t>
  </si>
  <si>
    <t>Ağveren</t>
  </si>
  <si>
    <t>Battalhöyük</t>
  </si>
  <si>
    <t>Ballıca
(Daluca)</t>
  </si>
  <si>
    <t>Karaburç</t>
  </si>
  <si>
    <t>Yıldızlı</t>
  </si>
  <si>
    <t>Bebek</t>
  </si>
  <si>
    <t>Paçık</t>
  </si>
  <si>
    <t>Mazlık</t>
  </si>
  <si>
    <t>Kılıçlar</t>
  </si>
  <si>
    <t>Şirazi</t>
  </si>
  <si>
    <t>Çömlekçi-(Birgeni)</t>
  </si>
  <si>
    <t>Bozatlı</t>
  </si>
  <si>
    <t>Bozhöyük</t>
  </si>
  <si>
    <t>Bardakçı</t>
  </si>
  <si>
    <t>Boztepe</t>
  </si>
  <si>
    <t>Köklü(Mamel)</t>
  </si>
  <si>
    <t>Börgenek</t>
  </si>
  <si>
    <t>Büklüm</t>
  </si>
  <si>
    <t>Mürsel</t>
  </si>
  <si>
    <t>Büyükkavaklı</t>
  </si>
  <si>
    <t>Altıntop</t>
  </si>
  <si>
    <t>Karaköprü</t>
  </si>
  <si>
    <t>Küçükkavaklı</t>
  </si>
  <si>
    <t>Tecir</t>
  </si>
  <si>
    <t>Büyükkırıklı</t>
  </si>
  <si>
    <t>Küçükkırıklı</t>
  </si>
  <si>
    <t>Çakmaklar(ağıllı)</t>
  </si>
  <si>
    <t>Çamgazi</t>
  </si>
  <si>
    <t>Çiftlice</t>
  </si>
  <si>
    <t>Çamyurdu</t>
  </si>
  <si>
    <t>Çayırlı</t>
  </si>
  <si>
    <t>Çaylı</t>
  </si>
  <si>
    <t>Çemberlitaş</t>
  </si>
  <si>
    <t>Yeni Mahalle</t>
  </si>
  <si>
    <t>Çınarik</t>
  </si>
  <si>
    <t>Çobandede</t>
  </si>
  <si>
    <t>Damdırmaz</t>
  </si>
  <si>
    <t>Damlıca</t>
  </si>
  <si>
    <t>Dardağan</t>
  </si>
  <si>
    <t>Davuthan</t>
  </si>
  <si>
    <t>Derinsu</t>
  </si>
  <si>
    <t>Taşoluk-(Tetikan)</t>
  </si>
  <si>
    <t>Dişbudak</t>
  </si>
  <si>
    <t>Tutluca</t>
  </si>
  <si>
    <t>Eskiviran</t>
  </si>
  <si>
    <t>Doğanlı</t>
  </si>
  <si>
    <t>Aksu-(Kır)</t>
  </si>
  <si>
    <t>Bulam</t>
  </si>
  <si>
    <t>Doyran</t>
  </si>
  <si>
    <t>Burç</t>
  </si>
  <si>
    <t>Durukaynak</t>
  </si>
  <si>
    <t>Düzce</t>
  </si>
  <si>
    <t>Millik</t>
  </si>
  <si>
    <t>Küçükkırgı</t>
  </si>
  <si>
    <t>Elmacık</t>
  </si>
  <si>
    <t>Esence</t>
  </si>
  <si>
    <t>Eskihüsnümansur</t>
  </si>
  <si>
    <t>Girik(Boğazözü)</t>
  </si>
  <si>
    <t>Kalburcu</t>
  </si>
  <si>
    <t>Kürk</t>
  </si>
  <si>
    <t>Gökçay</t>
  </si>
  <si>
    <t>Konakdere</t>
  </si>
  <si>
    <t>Mutluca</t>
  </si>
  <si>
    <t>Gözebaşı</t>
  </si>
  <si>
    <t>Madun</t>
  </si>
  <si>
    <t>Karti Mah.</t>
  </si>
  <si>
    <t>Zor köy</t>
  </si>
  <si>
    <t>Göztepe</t>
  </si>
  <si>
    <t>Aşağı Göze</t>
  </si>
  <si>
    <t>Güneşli</t>
  </si>
  <si>
    <t>Ordu</t>
  </si>
  <si>
    <t>Güzelyurt</t>
  </si>
  <si>
    <t>Yassıhöyük</t>
  </si>
  <si>
    <t>Aslanoğlu</t>
  </si>
  <si>
    <t>Kıvırcık</t>
  </si>
  <si>
    <t>Hasancık</t>
  </si>
  <si>
    <t>Tepebaşı
(Hıyarlık)</t>
  </si>
  <si>
    <t>Hasankendi</t>
  </si>
  <si>
    <t>Çaylı-(Düdere)</t>
  </si>
  <si>
    <t>Ilıcak</t>
  </si>
  <si>
    <t>Işıklı</t>
  </si>
  <si>
    <t>İncebağ</t>
  </si>
  <si>
    <t>Benav-(Darıca)</t>
  </si>
  <si>
    <t>Şifrak-(Serince)</t>
  </si>
  <si>
    <t>İnceler</t>
  </si>
  <si>
    <t>İpekli</t>
  </si>
  <si>
    <t>Mahmut El Ensari Türbesi</t>
  </si>
  <si>
    <t>Karahöyük</t>
  </si>
  <si>
    <t>Karakoç</t>
  </si>
  <si>
    <t>Kaşköy</t>
  </si>
  <si>
    <t>Bakraç-(Kanikürk)</t>
  </si>
  <si>
    <t>Kavak</t>
  </si>
  <si>
    <t>Kayacık</t>
  </si>
  <si>
    <t>Acempınarı</t>
  </si>
  <si>
    <t>Kayalı</t>
  </si>
  <si>
    <t>Kayaönü</t>
  </si>
  <si>
    <t>Kayabaşı-(Kazni)</t>
  </si>
  <si>
    <t>Afet Evleri</t>
  </si>
  <si>
    <t>Kemerkaya</t>
  </si>
  <si>
    <t>Kındırali</t>
  </si>
  <si>
    <t>Çokpınar</t>
  </si>
  <si>
    <t>Kızılcahöyük</t>
  </si>
  <si>
    <t>Kızılcapınar</t>
  </si>
  <si>
    <t>Güvenli</t>
  </si>
  <si>
    <t>Koruköy</t>
  </si>
  <si>
    <t>Kozan</t>
  </si>
  <si>
    <t>Kuşakkaya</t>
  </si>
  <si>
    <t>KUYUCAK BUC.</t>
  </si>
  <si>
    <t>Armutlu</t>
  </si>
  <si>
    <t>Kuyulu</t>
  </si>
  <si>
    <t>Altun</t>
  </si>
  <si>
    <t>Reşatlı</t>
  </si>
  <si>
    <t>Kç.Hasancık</t>
  </si>
  <si>
    <t>Külafhöyük</t>
  </si>
  <si>
    <t>Lokman</t>
  </si>
  <si>
    <t>Malpınarı</t>
  </si>
  <si>
    <t>Mestan</t>
  </si>
  <si>
    <t>Olgunlar</t>
  </si>
  <si>
    <t>Ormaniçi</t>
  </si>
  <si>
    <t>Palanlı</t>
  </si>
  <si>
    <t>Paşamezrası</t>
  </si>
  <si>
    <t>Pınaryayla</t>
  </si>
  <si>
    <t>Karaman-(Kovukderesi)</t>
  </si>
  <si>
    <t>Rezip(Kayatepe)</t>
  </si>
  <si>
    <t>Sarıharman</t>
  </si>
  <si>
    <t>Serhatlı</t>
  </si>
  <si>
    <t>Tunçlar Mah.</t>
  </si>
  <si>
    <t>Taklar Mah.</t>
  </si>
  <si>
    <t>Taşar Mah.</t>
  </si>
  <si>
    <t>Akın Mah.</t>
  </si>
  <si>
    <t>Şemikan</t>
  </si>
  <si>
    <t>Şerefli</t>
  </si>
  <si>
    <t>Taşgedik</t>
  </si>
  <si>
    <t>Taşpınar</t>
  </si>
  <si>
    <t>Tekpınar</t>
  </si>
  <si>
    <t>Terman</t>
  </si>
  <si>
    <t>Toptepe</t>
  </si>
  <si>
    <t>Uğurca</t>
  </si>
  <si>
    <t>Göktaş-(Köristan)</t>
  </si>
  <si>
    <t>Uludam</t>
  </si>
  <si>
    <t>Akyurt</t>
  </si>
  <si>
    <t>Yeşilova-(Beyler)</t>
  </si>
  <si>
    <t>Uzunköy</t>
  </si>
  <si>
    <t>Gömlütepe</t>
  </si>
  <si>
    <t>B.Ayranlı</t>
  </si>
  <si>
    <t>Uzunpınar</t>
  </si>
  <si>
    <t>Gözecik-(Kç Çarkezi)</t>
  </si>
  <si>
    <t>Üçdirek</t>
  </si>
  <si>
    <t>Asmalı</t>
  </si>
  <si>
    <t>Mustafabeyli-(Çeper)</t>
  </si>
  <si>
    <t>Kaşıklı-(Banigazi)</t>
  </si>
  <si>
    <t>Yağlıca-(Küriverdi)</t>
  </si>
  <si>
    <t>Yarmakaya</t>
  </si>
  <si>
    <t>Örümce</t>
  </si>
  <si>
    <t>Yayladamı</t>
  </si>
  <si>
    <t>Yazıbaşı</t>
  </si>
  <si>
    <t>Yazıca</t>
  </si>
  <si>
    <t>Yazlık</t>
  </si>
  <si>
    <t>Kışla</t>
  </si>
  <si>
    <t>Koruluk-(Mermere)</t>
  </si>
  <si>
    <t>Yedioluk</t>
  </si>
  <si>
    <t>Yenigüven</t>
  </si>
  <si>
    <t>Narlık</t>
  </si>
  <si>
    <t>Zey</t>
  </si>
  <si>
    <t>Küçük Hacıvert</t>
  </si>
  <si>
    <t>Maltepe</t>
  </si>
  <si>
    <t>Ziyaretpayamlı</t>
  </si>
  <si>
    <t>Kemalık</t>
  </si>
  <si>
    <t>100.Yıl-(Kelti)</t>
  </si>
  <si>
    <t>Dipevleri</t>
  </si>
  <si>
    <t>Çamuşçu</t>
  </si>
  <si>
    <t xml:space="preserve">Merkez </t>
  </si>
  <si>
    <t>Gönderme</t>
  </si>
  <si>
    <t>Yusufan</t>
  </si>
  <si>
    <t>Sumaklı Güzelevler</t>
  </si>
  <si>
    <t>Tutlupınar</t>
  </si>
  <si>
    <t>Ürecik</t>
  </si>
  <si>
    <t>Şahverdi 
Yayla evleri</t>
  </si>
  <si>
    <t>Alaca-(sorik)</t>
  </si>
  <si>
    <t>Everek-(Bağlar)</t>
  </si>
  <si>
    <t>Komşular-(Kaf)</t>
  </si>
  <si>
    <t>Elmalı-(Vankök)</t>
  </si>
  <si>
    <t>Görgülü-(Şavi)</t>
  </si>
  <si>
    <t>Göme-i Mansur</t>
  </si>
  <si>
    <t>Gönan</t>
  </si>
  <si>
    <t>Ballıca-Güdayik</t>
  </si>
  <si>
    <t>Alıçlı-(Ninyat)</t>
  </si>
  <si>
    <t>Evciler-(Şamani)</t>
  </si>
  <si>
    <t>Taşlı-(Deyro)</t>
  </si>
  <si>
    <t>Dallı-(Çamik)</t>
  </si>
  <si>
    <t>Erenler-(Tırşik)</t>
  </si>
  <si>
    <t>Oyalı-(Bazik)</t>
  </si>
  <si>
    <t>Üçyol-(Çınarık)</t>
  </si>
  <si>
    <t>Yeniadalı-(Hiniç)</t>
  </si>
  <si>
    <t>Belören</t>
  </si>
  <si>
    <t>Altınbaş-(Zeynan)</t>
  </si>
  <si>
    <t>Yazıca-(Halifan)</t>
  </si>
  <si>
    <t>Alaköprü-(Kosa)</t>
  </si>
  <si>
    <t>Akbal-(Haceri)</t>
  </si>
  <si>
    <t>Çelebi-(Mülk)</t>
  </si>
  <si>
    <t>Tanıklı-(Sofya)</t>
  </si>
  <si>
    <t>Dot</t>
  </si>
  <si>
    <t>Beşaltı-(Beşevler)</t>
  </si>
  <si>
    <t>Üçkardeş-(Kerkah)</t>
  </si>
  <si>
    <t>Tekeli-(Sako)</t>
  </si>
  <si>
    <t>Tepecik-(Tilbe)</t>
  </si>
  <si>
    <t>Ortaköy (Buhara)</t>
  </si>
  <si>
    <t>Sarısöğüt-(Belin)</t>
  </si>
  <si>
    <t>Köklü-(Avnik)</t>
  </si>
  <si>
    <t>Bayramlar-(Türeşik)</t>
  </si>
  <si>
    <t>Karakoç-(Süsük)</t>
  </si>
  <si>
    <t>Kevik-(Keklik)</t>
  </si>
  <si>
    <t>Derince-Kanboğazı</t>
  </si>
  <si>
    <t>Sarısu-(Gülveren)</t>
  </si>
  <si>
    <t>Göm-(Şirinevler)</t>
  </si>
  <si>
    <t>Baltalı-(Dalince)</t>
  </si>
  <si>
    <t>Büyükgöl Mortaç-Karmili</t>
  </si>
  <si>
    <t xml:space="preserve"> (Yani) Gülahmet</t>
  </si>
  <si>
    <t>Yeşildirek-(Gevazi)</t>
  </si>
  <si>
    <t>Yonca-(Berbanos)</t>
  </si>
  <si>
    <t>Turanlı</t>
  </si>
  <si>
    <t>Sekük</t>
  </si>
  <si>
    <t>İngirce</t>
  </si>
  <si>
    <t>Büyütme</t>
  </si>
  <si>
    <t>Tibil</t>
  </si>
  <si>
    <t>Atlıca-(Körgüdan)</t>
  </si>
  <si>
    <t>Altıntepe</t>
  </si>
  <si>
    <t>Yeşilbağ</t>
  </si>
  <si>
    <t>Çeşmebaşı</t>
  </si>
  <si>
    <t>Bakacak Tepesi</t>
  </si>
  <si>
    <t>Kıraç</t>
  </si>
  <si>
    <t>Durmuşlar-(Turmuşan)</t>
  </si>
  <si>
    <t>Saygılı-(Hürmer)</t>
  </si>
  <si>
    <t>Karaca-(Gevrol)</t>
  </si>
  <si>
    <t>Kilimli-(Düdan)</t>
  </si>
  <si>
    <t>Akyazı-(Çarhanek)</t>
  </si>
  <si>
    <t>Tandoğan-(Çavçük)</t>
  </si>
  <si>
    <t>Taraklı-(Gömükan)</t>
  </si>
  <si>
    <t>Sirat-(Sorut)</t>
  </si>
  <si>
    <t>Koçali</t>
  </si>
  <si>
    <t xml:space="preserve">Var </t>
  </si>
  <si>
    <t>Var</t>
  </si>
  <si>
    <t xml:space="preserve"> </t>
  </si>
  <si>
    <t xml:space="preserve">  </t>
  </si>
  <si>
    <t>ADIYAMAN MERKEZ İLÇE  KÖY VE MEZRA HİZMET ENVANTERİ</t>
  </si>
  <si>
    <t>ADIYAMAN BESNİ İLÇESİ  KÖY VE MEZRA HİZMET ENVANTERİ</t>
  </si>
  <si>
    <t>ADIYAMAN ÇELİKHAN İLÇESİ  KÖY VE MEZRA HİZMET ENVANTERİ</t>
  </si>
  <si>
    <t>ADIYAMAN GERGER İLÇESİ  KÖY VE MEZRA HİZMET ENVANTERİ</t>
  </si>
  <si>
    <t>ADIYAMAN GÖLBAŞI İLÇESİ  KÖY VE MEZRA HİZMET ENVANTERİ</t>
  </si>
  <si>
    <t>KAHTA İLÇESİ KÖY VE MEZRA HİZMET ENVANTERİ</t>
  </si>
  <si>
    <t>ADIYAMAN SAMSAT İLÇESİ  KÖY VE MEZRA HİZMET ENVANTERİ</t>
  </si>
  <si>
    <t>ADIYAMAN SİNCİK İLÇESİ  KÖY VE MEZRA HİZMET ENVANTERİ</t>
  </si>
  <si>
    <t>ADIYAMAN TUT İLÇESİ  KÖY VE MEZRA HİZMET ENVANTERİ</t>
  </si>
  <si>
    <t>Varlık</t>
  </si>
  <si>
    <t>Karşıyaka</t>
  </si>
  <si>
    <t>var</t>
  </si>
  <si>
    <t>Elmalı</t>
  </si>
  <si>
    <t>Cel</t>
  </si>
  <si>
    <t>Bulgurlu</t>
  </si>
  <si>
    <t>İLÇESİ</t>
  </si>
  <si>
    <t>ÜNİTE SAYISI</t>
  </si>
  <si>
    <t>KÖY</t>
  </si>
  <si>
    <t>MEZRA</t>
  </si>
  <si>
    <t>TOPLAM</t>
  </si>
  <si>
    <t>KANALİZASYONU OLAN 
ÜNİTELER</t>
  </si>
  <si>
    <t xml:space="preserve">TAZİYE EVİ VE KÖY KONAĞI OLAN
ÜNİTELER </t>
  </si>
  <si>
    <t>ÇELİKHAN</t>
  </si>
  <si>
    <t>GERGER</t>
  </si>
  <si>
    <t>GÖLBAŞI</t>
  </si>
  <si>
    <t>Sarıyaprak</t>
  </si>
  <si>
    <t>TAZİYE EVİ</t>
  </si>
  <si>
    <t>Ataköy (Tilkicik)</t>
  </si>
  <si>
    <t>TRGM</t>
  </si>
  <si>
    <t>Akyıldız-(Titan)</t>
  </si>
  <si>
    <t>Hamzalar
Tepebaşı-Hamzalı Bir.</t>
  </si>
  <si>
    <t>Bağlar
Hallice</t>
  </si>
  <si>
    <t>Dikili
Terziyan</t>
  </si>
  <si>
    <t>Köprülü-(Teriyan)</t>
  </si>
  <si>
    <t>BİTTİ</t>
  </si>
  <si>
    <t>YOL
DURUMU</t>
  </si>
  <si>
    <t>Akçiçek
(Doloziran)</t>
  </si>
  <si>
    <t>Gevrik
Yağmurlu</t>
  </si>
  <si>
    <t>Askerhan
(İzci)</t>
  </si>
  <si>
    <t>Karşı Küme
Evleri</t>
  </si>
  <si>
    <t>Bahçe Küme
Evleri</t>
  </si>
  <si>
    <t>Erdoğmuş
(Baleyrek)</t>
  </si>
  <si>
    <t>Aydınlık
(Zuğur)</t>
  </si>
  <si>
    <t>Yeşilbaş
(Harmuzan)</t>
  </si>
  <si>
    <t>Sağlık
(Kağındak)</t>
  </si>
  <si>
    <t>Güzelyurt
(Bodin)</t>
  </si>
  <si>
    <t>Sarıtarla
(Tırkıdin)</t>
  </si>
  <si>
    <t>Özveren
(Hırcık)</t>
  </si>
  <si>
    <t>Usluca
(Bemirgo)</t>
  </si>
  <si>
    <t>Üstküran
(Özkuran)</t>
  </si>
  <si>
    <t>Payamlı
(Piyamli)</t>
  </si>
  <si>
    <t>BİTEN KÖY</t>
  </si>
  <si>
    <t>BİTEN MEZRA</t>
  </si>
  <si>
    <t>KÖY KİLİTLİ PARKE DURUMLARI</t>
  </si>
  <si>
    <t>MEZRA KİLİTLİ PARKE DURUMLARI</t>
  </si>
  <si>
    <t>KÖY
MEVCUDU
M²</t>
  </si>
  <si>
    <t>GEREKEN KİLİTLİ PARKE
M²</t>
  </si>
  <si>
    <t>MEZRA
MEVCUDU
M²</t>
  </si>
  <si>
    <t>TOPLAM GEREKLİ KİLİTLİ PARKE
M²</t>
  </si>
  <si>
    <t>Yok</t>
  </si>
  <si>
    <t>İÇME
SUYU</t>
  </si>
  <si>
    <t>NÜFUS
SAYISI</t>
  </si>
  <si>
    <t xml:space="preserve">HANE
AYISI                                      </t>
  </si>
  <si>
    <t>Ağcin</t>
  </si>
  <si>
    <t>NOT: İL GENELİNDE İÇME SUYU ŞEBEKESİ OLMAYAN YERLEŞİM YERİMİZ BULUNMAMAKTADIR.</t>
  </si>
  <si>
    <t>Yeşilköy</t>
  </si>
  <si>
    <t>Vartana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</si>
  <si>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</si>
  <si>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</si>
  <si>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</si>
  <si>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</si>
  <si>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</si>
  <si>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</si>
  <si>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</si>
  <si>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</si>
  <si>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</si>
  <si>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</si>
  <si>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</si>
  <si>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</si>
  <si>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</si>
  <si>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</si>
  <si>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</si>
  <si>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</si>
  <si>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</si>
  <si>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</si>
  <si>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</si>
  <si>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</si>
  <si>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</si>
  <si>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</si>
  <si>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</si>
  <si>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</si>
  <si>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</si>
  <si>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</si>
  <si>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</si>
  <si>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</si>
  <si>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</si>
  <si>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</si>
  <si>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</si>
  <si>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</si>
  <si>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</si>
  <si>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</si>
  <si>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</si>
  <si>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</si>
  <si>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</si>
  <si>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</si>
  <si>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</si>
  <si>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Ağikan ( Karakoyunlu</t>
  </si>
  <si>
    <t>Tesis Onarımı</t>
  </si>
  <si>
    <t>Boru Alımı</t>
  </si>
  <si>
    <t>Hat Onarımı</t>
  </si>
  <si>
    <r>
      <t>Oruçlu-</t>
    </r>
    <r>
      <rPr>
        <b/>
        <sz val="12"/>
        <rFont val="Times New Roman"/>
        <family val="1"/>
        <charset val="162"/>
      </rPr>
      <t>(Gisrik)</t>
    </r>
  </si>
  <si>
    <r>
      <t>Yoğurtlu-</t>
    </r>
    <r>
      <rPr>
        <b/>
        <sz val="12"/>
        <rFont val="Times New Roman"/>
        <family val="1"/>
        <charset val="162"/>
      </rPr>
      <t>(Korik)</t>
    </r>
  </si>
  <si>
    <r>
      <t>Bağtepe-</t>
    </r>
    <r>
      <rPr>
        <b/>
        <sz val="12"/>
        <rFont val="Times New Roman"/>
        <family val="1"/>
        <charset val="162"/>
      </rPr>
      <t>(Haşikan)</t>
    </r>
  </si>
  <si>
    <t>Tesis Yapımı</t>
  </si>
  <si>
    <t>Sugözü (Eskiköy)</t>
  </si>
  <si>
    <r>
      <rPr>
        <b/>
        <sz val="12"/>
        <rFont val="Times New Roman"/>
        <family val="1"/>
        <charset val="162"/>
      </rPr>
      <t>Ünlüce</t>
    </r>
    <r>
      <rPr>
        <sz val="12"/>
        <rFont val="Times New Roman"/>
        <family val="1"/>
        <charset val="162"/>
      </rPr>
      <t xml:space="preserve"> (Kemolar)</t>
    </r>
  </si>
  <si>
    <t>225.000TL</t>
  </si>
  <si>
    <t>150000TL</t>
  </si>
  <si>
    <t>100.000TL</t>
  </si>
  <si>
    <t>250.000TL</t>
  </si>
  <si>
    <t>30.000TL</t>
  </si>
  <si>
    <t>25.000TL</t>
  </si>
  <si>
    <t>Baraj Altı</t>
  </si>
  <si>
    <t>MEVCUT KİLİTLİ PARKE  M²</t>
  </si>
  <si>
    <t>KİLİTLİ PARKE  M²
BİTME DURUMU</t>
  </si>
  <si>
    <t>Elmalı Kale</t>
  </si>
  <si>
    <t>VAR</t>
  </si>
  <si>
    <t>KÖYDES</t>
  </si>
  <si>
    <t>Başpınar ( Küllüm)</t>
  </si>
  <si>
    <t>Pınaryolu Ziyaret)</t>
  </si>
  <si>
    <t>Kan.Yetrsz</t>
  </si>
  <si>
    <t>İzollu-Güzelyurt</t>
  </si>
  <si>
    <t>Kanatlı (İzollu)</t>
  </si>
  <si>
    <t>TOPLAM KÖY+MEZRA YAPILAN KİLİTLİ PARKE
M²</t>
  </si>
  <si>
    <t>Değirmen</t>
  </si>
  <si>
    <t>Sarıgül (Akçik)</t>
  </si>
  <si>
    <t>Beşyol (Karruz)</t>
  </si>
  <si>
    <t>Şerefhan(Taşdamlar)</t>
  </si>
  <si>
    <t>Dikmen(Darberi)</t>
  </si>
  <si>
    <t>Şahanekent(Güzelkent)</t>
  </si>
  <si>
    <t>Eski Kahta (Kocahisar)</t>
  </si>
  <si>
    <t>Kaya (Çiçek)</t>
  </si>
  <si>
    <t>Merkez (Damlı)</t>
  </si>
  <si>
    <t>Toplam :</t>
  </si>
  <si>
    <t>Merkez(Akdoğanlar)</t>
  </si>
  <si>
    <t>Zizikan(Yazıyurdu)</t>
  </si>
  <si>
    <t>ihtiyaç yok</t>
  </si>
  <si>
    <t>alt yap yok</t>
  </si>
  <si>
    <t>KİLİTLİ PARKE SONUÇ</t>
  </si>
  <si>
    <t>Tamamlandı</t>
  </si>
  <si>
    <t>G.Payamlı</t>
  </si>
  <si>
    <t>ADIYAMAN ÖZEL İDARESİ 31 EKİM 2022 YILI  İTİBARİ İLE KANALİZASYON TESİSLERİ KİLİTLİ PARKE VE
TAZİYE EVİ ENVANTER LİSTESİ</t>
  </si>
  <si>
    <t>Karacaviran ( ESKİVİRAN)</t>
  </si>
  <si>
    <t>2024 PROGRAMI KİLİTLİ PARKE  M²</t>
  </si>
  <si>
    <t>2024 PROGRAMI KANALİZASYON</t>
  </si>
  <si>
    <t>TAZİYE EVİ 2024 PROGRAMI</t>
  </si>
  <si>
    <t>Tamamlandı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</si>
</sst>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₺"/>
  </numFmts>
  <fonts count="16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b/>
      <sz val="10"/>
      <name val="Arial Tur"/>
      <charset val="162"/>
    </font>
    <font>
      <sz val="10"/>
      <name val="Arial Tur"/>
      <charset val="162"/>
    </font>
    <font>
      <sz val="12"/>
      <name val="Arial Tur"/>
      <charset val="162"/>
    </font>
    <font>
      <sz val="12"/>
      <name val="Times New Roman"/>
      <family val="1"/>
      <charset val="162"/>
    </font>
    <font>
      <b/>
      <sz val="15"/>
      <name val="Arial Tur"/>
      <charset val="162"/>
    </font>
    <font>
      <b/>
      <sz val="16"/>
      <name val="Arial Tur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1">
    <xf numFmtId="0" fontId="0" fillId="0" borderId="0" xfId="0"/>
    <xf numFmtId="0" fontId="5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8" borderId="10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64" fontId="8" fillId="8" borderId="18" xfId="0" applyNumberFormat="1" applyFont="1" applyFill="1" applyBorder="1" applyAlignment="1">
      <alignment horizontal="center" vertical="center"/>
    </xf>
    <xf numFmtId="164" fontId="8" fillId="8" borderId="19" xfId="0" applyNumberFormat="1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0" fillId="4" borderId="10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1" fontId="8" fillId="6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1" fillId="11" borderId="1" xfId="0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" fillId="11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8"/>
  <sheetViews>
    <sheetView zoomScale="85" zoomScaleNormal="85" workbookViewId="0">
      <pane ySplit="2" topLeftCell="A243" activePane="bottomLeft" state="frozen"/>
      <selection pane="bottomLeft" activeCell="G264" sqref="G264"/>
    </sheetView>
  </sheetViews>
  <sheetFormatPr defaultColWidth="9.140625" defaultRowHeight="15.75" x14ac:dyDescent="0.2"/>
  <cols>
    <col min="1" max="1" width="5.140625" style="13" customWidth="1"/>
    <col min="2" max="2" width="14.42578125" style="9" customWidth="1"/>
    <col min="3" max="3" width="17" style="9" bestFit="1" customWidth="1"/>
    <col min="4" max="4" width="18.5703125" style="9" bestFit="1" customWidth="1"/>
    <col min="5" max="5" width="7" style="9" customWidth="1"/>
    <col min="6" max="6" width="6.7109375" style="9" bestFit="1" customWidth="1"/>
    <col min="7" max="7" width="9" style="9" bestFit="1" customWidth="1"/>
    <col min="8" max="8" width="15" style="9" bestFit="1" customWidth="1"/>
    <col min="9" max="9" width="14.42578125" style="9" bestFit="1" customWidth="1"/>
    <col min="10" max="10" width="11.140625" style="9" customWidth="1"/>
    <col min="11" max="11" width="5.5703125" style="9" bestFit="1" customWidth="1"/>
    <col min="12" max="12" width="11.28515625" style="9" customWidth="1"/>
    <col min="13" max="13" width="8.5703125" style="9" customWidth="1"/>
    <col min="14" max="14" width="10.7109375" style="9" customWidth="1"/>
    <col min="15" max="15" width="10.140625" style="9" bestFit="1" customWidth="1"/>
    <col min="16" max="16" width="9.140625" style="9"/>
    <col min="17" max="19" width="0" style="9" hidden="1" customWidth="1"/>
    <col min="20" max="16384" width="9.140625" style="9"/>
  </cols>
  <sheetData>
    <row r="1" spans="1:19" ht="23.25" customHeight="1" x14ac:dyDescent="0.2">
      <c r="A1" s="87" t="s">
        <v>1076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9" s="17" customFormat="1" ht="60.7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9" ht="27.95" customHeight="1" x14ac:dyDescent="0.25">
      <c r="A3" s="60" t="s">
        <v>574</v>
      </c>
      <c r="B3" s="10" t="s">
        <v>3</v>
      </c>
      <c r="C3" s="40" t="s">
        <v>44</v>
      </c>
      <c r="D3" s="40" t="s">
        <v>5</v>
      </c>
      <c r="E3" s="10">
        <v>36</v>
      </c>
      <c r="F3" s="10">
        <v>89</v>
      </c>
      <c r="G3" s="11" t="s">
        <v>789</v>
      </c>
      <c r="H3" s="61">
        <f>+R3+P3</f>
        <v>3937</v>
      </c>
      <c r="I3" s="47">
        <v>1500</v>
      </c>
      <c r="J3" s="60"/>
      <c r="K3" s="12" t="s">
        <v>1072</v>
      </c>
      <c r="L3" s="12"/>
      <c r="M3" s="12" t="s">
        <v>1072</v>
      </c>
      <c r="N3" s="12"/>
      <c r="O3" s="60"/>
      <c r="R3" s="61">
        <v>3937</v>
      </c>
      <c r="S3" s="47">
        <v>1500</v>
      </c>
    </row>
    <row r="4" spans="1:19" ht="27.95" customHeight="1" x14ac:dyDescent="0.25">
      <c r="A4" s="60" t="s">
        <v>575</v>
      </c>
      <c r="B4" s="10" t="s">
        <v>3</v>
      </c>
      <c r="C4" s="40" t="s">
        <v>6</v>
      </c>
      <c r="D4" s="40" t="s">
        <v>399</v>
      </c>
      <c r="E4" s="10">
        <v>15</v>
      </c>
      <c r="F4" s="10">
        <v>30</v>
      </c>
      <c r="G4" s="11" t="s">
        <v>789</v>
      </c>
      <c r="H4" s="61">
        <f t="shared" ref="H4:H19" si="0">+R4+P4</f>
        <v>0</v>
      </c>
      <c r="I4" s="47"/>
      <c r="J4" s="60"/>
      <c r="K4" s="12" t="s">
        <v>1072</v>
      </c>
      <c r="L4" s="12"/>
      <c r="M4" s="60"/>
      <c r="N4" s="60"/>
      <c r="O4" s="60"/>
      <c r="R4" s="61">
        <v>0</v>
      </c>
      <c r="S4" s="47"/>
    </row>
    <row r="5" spans="1:19" ht="27.95" customHeight="1" x14ac:dyDescent="0.25">
      <c r="A5" s="60" t="s">
        <v>576</v>
      </c>
      <c r="B5" s="10" t="s">
        <v>3</v>
      </c>
      <c r="C5" s="40" t="s">
        <v>1139</v>
      </c>
      <c r="D5" s="40" t="s">
        <v>5</v>
      </c>
      <c r="E5" s="10">
        <v>84</v>
      </c>
      <c r="F5" s="10">
        <v>412</v>
      </c>
      <c r="G5" s="11" t="s">
        <v>789</v>
      </c>
      <c r="H5" s="61">
        <f t="shared" si="0"/>
        <v>13023</v>
      </c>
      <c r="I5" s="46" t="s">
        <v>1110</v>
      </c>
      <c r="J5" s="60"/>
      <c r="K5" s="12" t="s">
        <v>1072</v>
      </c>
      <c r="L5" s="12"/>
      <c r="M5" s="60" t="s">
        <v>1073</v>
      </c>
      <c r="N5" s="60"/>
      <c r="O5" s="60" t="s">
        <v>1087</v>
      </c>
      <c r="R5" s="61">
        <v>13023</v>
      </c>
      <c r="S5" s="46" t="s">
        <v>1110</v>
      </c>
    </row>
    <row r="6" spans="1:19" ht="27.95" customHeight="1" x14ac:dyDescent="0.25">
      <c r="A6" s="60" t="s">
        <v>577</v>
      </c>
      <c r="B6" s="10" t="s">
        <v>3</v>
      </c>
      <c r="C6" s="40" t="s">
        <v>1182</v>
      </c>
      <c r="D6" s="40" t="s">
        <v>5</v>
      </c>
      <c r="E6" s="10">
        <v>46</v>
      </c>
      <c r="F6" s="10">
        <v>164</v>
      </c>
      <c r="G6" s="11" t="s">
        <v>789</v>
      </c>
      <c r="H6" s="61">
        <f t="shared" si="0"/>
        <v>7369</v>
      </c>
      <c r="I6" s="46" t="s">
        <v>1110</v>
      </c>
      <c r="J6" s="60"/>
      <c r="K6" s="12" t="s">
        <v>1072</v>
      </c>
      <c r="L6" s="12"/>
      <c r="M6" s="60" t="s">
        <v>1073</v>
      </c>
      <c r="N6" s="60"/>
      <c r="O6" s="60"/>
      <c r="R6" s="61">
        <v>7369</v>
      </c>
      <c r="S6" s="46" t="s">
        <v>1110</v>
      </c>
    </row>
    <row r="7" spans="1:19" ht="27.95" customHeight="1" x14ac:dyDescent="0.25">
      <c r="A7" s="60" t="s">
        <v>578</v>
      </c>
      <c r="B7" s="12" t="s">
        <v>3</v>
      </c>
      <c r="C7" s="40" t="s">
        <v>832</v>
      </c>
      <c r="D7" s="40" t="s">
        <v>5</v>
      </c>
      <c r="E7" s="10">
        <v>37</v>
      </c>
      <c r="F7" s="10">
        <v>185</v>
      </c>
      <c r="G7" s="11" t="s">
        <v>789</v>
      </c>
      <c r="H7" s="61">
        <f t="shared" si="0"/>
        <v>8276</v>
      </c>
      <c r="I7" s="46"/>
      <c r="J7" s="70">
        <v>1000</v>
      </c>
      <c r="K7" s="12" t="s">
        <v>1072</v>
      </c>
      <c r="L7" s="12"/>
      <c r="M7" s="12" t="s">
        <v>1072</v>
      </c>
      <c r="N7" s="12"/>
      <c r="O7" s="12" t="s">
        <v>1073</v>
      </c>
      <c r="R7" s="61">
        <v>8276</v>
      </c>
      <c r="S7" s="46"/>
    </row>
    <row r="8" spans="1:19" ht="27.95" customHeight="1" x14ac:dyDescent="0.25">
      <c r="A8" s="60" t="s">
        <v>579</v>
      </c>
      <c r="B8" s="12" t="s">
        <v>3</v>
      </c>
      <c r="C8" s="40" t="s">
        <v>4</v>
      </c>
      <c r="D8" s="40" t="s">
        <v>5</v>
      </c>
      <c r="E8" s="10">
        <v>75</v>
      </c>
      <c r="F8" s="10">
        <v>217</v>
      </c>
      <c r="G8" s="11" t="s">
        <v>789</v>
      </c>
      <c r="H8" s="61">
        <f t="shared" si="0"/>
        <v>2258</v>
      </c>
      <c r="I8" s="47">
        <v>5000</v>
      </c>
      <c r="J8" s="12"/>
      <c r="K8" s="12" t="s">
        <v>1072</v>
      </c>
      <c r="L8" s="12"/>
      <c r="M8" s="12" t="s">
        <v>1073</v>
      </c>
      <c r="N8" s="12"/>
      <c r="O8" s="60"/>
      <c r="R8" s="61">
        <v>2258</v>
      </c>
      <c r="S8" s="47">
        <v>5000</v>
      </c>
    </row>
    <row r="9" spans="1:19" ht="27.95" customHeight="1" x14ac:dyDescent="0.25">
      <c r="A9" s="60" t="s">
        <v>580</v>
      </c>
      <c r="B9" s="12" t="s">
        <v>3</v>
      </c>
      <c r="C9" s="40" t="s">
        <v>36</v>
      </c>
      <c r="D9" s="40" t="s">
        <v>5</v>
      </c>
      <c r="E9" s="10">
        <v>79</v>
      </c>
      <c r="F9" s="10">
        <v>233</v>
      </c>
      <c r="G9" s="11" t="s">
        <v>789</v>
      </c>
      <c r="H9" s="61">
        <f t="shared" si="0"/>
        <v>4368</v>
      </c>
      <c r="I9" s="47">
        <v>8000</v>
      </c>
      <c r="J9" s="12"/>
      <c r="K9" s="12" t="s">
        <v>1072</v>
      </c>
      <c r="L9" s="12"/>
      <c r="M9" s="12" t="s">
        <v>1072</v>
      </c>
      <c r="N9" s="12"/>
      <c r="O9" s="60"/>
      <c r="R9" s="61">
        <v>4368</v>
      </c>
      <c r="S9" s="47">
        <v>8000</v>
      </c>
    </row>
    <row r="10" spans="1:19" ht="27.95" customHeight="1" x14ac:dyDescent="0.25">
      <c r="A10" s="60" t="s">
        <v>581</v>
      </c>
      <c r="B10" s="12" t="s">
        <v>3</v>
      </c>
      <c r="C10" s="40" t="s">
        <v>6</v>
      </c>
      <c r="D10" s="40" t="s">
        <v>801</v>
      </c>
      <c r="E10" s="10">
        <v>12</v>
      </c>
      <c r="F10" s="10">
        <v>17</v>
      </c>
      <c r="G10" s="11" t="s">
        <v>789</v>
      </c>
      <c r="H10" s="61">
        <f t="shared" si="0"/>
        <v>0</v>
      </c>
      <c r="I10" s="47"/>
      <c r="J10" s="12"/>
      <c r="K10" s="12" t="s">
        <v>1072</v>
      </c>
      <c r="L10" s="12"/>
      <c r="M10" s="12"/>
      <c r="N10" s="12"/>
      <c r="O10" s="60"/>
      <c r="R10" s="61">
        <v>0</v>
      </c>
      <c r="S10" s="47"/>
    </row>
    <row r="11" spans="1:19" ht="27.95" customHeight="1" x14ac:dyDescent="0.25">
      <c r="A11" s="60" t="s">
        <v>582</v>
      </c>
      <c r="B11" s="12" t="s">
        <v>3</v>
      </c>
      <c r="C11" s="40" t="s">
        <v>802</v>
      </c>
      <c r="D11" s="40" t="s">
        <v>5</v>
      </c>
      <c r="E11" s="10">
        <v>47</v>
      </c>
      <c r="F11" s="10">
        <v>115</v>
      </c>
      <c r="G11" s="11" t="s">
        <v>789</v>
      </c>
      <c r="H11" s="61">
        <f t="shared" si="0"/>
        <v>10100</v>
      </c>
      <c r="I11" s="46" t="s">
        <v>1110</v>
      </c>
      <c r="J11" s="12"/>
      <c r="K11" s="12" t="s">
        <v>1072</v>
      </c>
      <c r="L11" s="12"/>
      <c r="M11" s="12" t="s">
        <v>1072</v>
      </c>
      <c r="N11" s="12"/>
      <c r="O11" s="12" t="s">
        <v>1073</v>
      </c>
      <c r="R11" s="61">
        <v>10100</v>
      </c>
      <c r="S11" s="46" t="s">
        <v>1110</v>
      </c>
    </row>
    <row r="12" spans="1:19" ht="27.95" customHeight="1" x14ac:dyDescent="0.25">
      <c r="A12" s="60" t="s">
        <v>583</v>
      </c>
      <c r="B12" s="12" t="s">
        <v>3</v>
      </c>
      <c r="C12" s="40" t="s">
        <v>6</v>
      </c>
      <c r="D12" s="40" t="s">
        <v>803</v>
      </c>
      <c r="E12" s="10">
        <v>10</v>
      </c>
      <c r="F12" s="10">
        <v>22</v>
      </c>
      <c r="G12" s="11" t="s">
        <v>789</v>
      </c>
      <c r="H12" s="61">
        <f t="shared" si="0"/>
        <v>0</v>
      </c>
      <c r="I12" s="46" t="s">
        <v>1110</v>
      </c>
      <c r="J12" s="12"/>
      <c r="K12" s="12" t="s">
        <v>1072</v>
      </c>
      <c r="L12" s="12" t="s">
        <v>1225</v>
      </c>
      <c r="M12" s="12" t="s">
        <v>1073</v>
      </c>
      <c r="N12" s="12"/>
      <c r="O12" s="12" t="s">
        <v>1072</v>
      </c>
      <c r="R12" s="61">
        <v>0</v>
      </c>
      <c r="S12" s="46" t="s">
        <v>1110</v>
      </c>
    </row>
    <row r="13" spans="1:19" ht="27.95" customHeight="1" x14ac:dyDescent="0.25">
      <c r="A13" s="60" t="s">
        <v>584</v>
      </c>
      <c r="B13" s="12" t="s">
        <v>3</v>
      </c>
      <c r="C13" s="40" t="s">
        <v>6</v>
      </c>
      <c r="D13" s="40" t="s">
        <v>804</v>
      </c>
      <c r="E13" s="10">
        <v>10</v>
      </c>
      <c r="F13" s="10">
        <v>39</v>
      </c>
      <c r="G13" s="11" t="s">
        <v>789</v>
      </c>
      <c r="H13" s="61">
        <f t="shared" si="0"/>
        <v>3540</v>
      </c>
      <c r="I13" s="46" t="s">
        <v>1110</v>
      </c>
      <c r="J13" s="12"/>
      <c r="K13" s="12" t="s">
        <v>1072</v>
      </c>
      <c r="L13" s="12"/>
      <c r="M13" s="12" t="s">
        <v>1072</v>
      </c>
      <c r="N13" s="12"/>
      <c r="O13" s="12"/>
      <c r="R13" s="61">
        <v>3540</v>
      </c>
      <c r="S13" s="46" t="s">
        <v>1110</v>
      </c>
    </row>
    <row r="14" spans="1:19" ht="27.95" customHeight="1" x14ac:dyDescent="0.25">
      <c r="A14" s="60" t="s">
        <v>585</v>
      </c>
      <c r="B14" s="12" t="s">
        <v>3</v>
      </c>
      <c r="C14" s="40" t="s">
        <v>805</v>
      </c>
      <c r="D14" s="40" t="s">
        <v>5</v>
      </c>
      <c r="E14" s="10">
        <v>36</v>
      </c>
      <c r="F14" s="10">
        <v>112</v>
      </c>
      <c r="G14" s="11" t="s">
        <v>789</v>
      </c>
      <c r="H14" s="61">
        <f t="shared" si="0"/>
        <v>3940</v>
      </c>
      <c r="I14" s="47">
        <v>1500</v>
      </c>
      <c r="J14" s="12"/>
      <c r="K14" s="12" t="s">
        <v>1072</v>
      </c>
      <c r="L14" s="12"/>
      <c r="M14" s="12" t="s">
        <v>1072</v>
      </c>
      <c r="N14" s="12"/>
      <c r="O14" s="12" t="s">
        <v>1073</v>
      </c>
      <c r="R14" s="61">
        <v>3940</v>
      </c>
      <c r="S14" s="47">
        <v>1500</v>
      </c>
    </row>
    <row r="15" spans="1:19" ht="27.95" customHeight="1" x14ac:dyDescent="0.25">
      <c r="A15" s="60" t="s">
        <v>586</v>
      </c>
      <c r="B15" s="12" t="s">
        <v>3</v>
      </c>
      <c r="C15" s="40" t="s">
        <v>806</v>
      </c>
      <c r="D15" s="40" t="s">
        <v>5</v>
      </c>
      <c r="E15" s="10">
        <v>128</v>
      </c>
      <c r="F15" s="10">
        <v>421</v>
      </c>
      <c r="G15" s="11" t="s">
        <v>789</v>
      </c>
      <c r="H15" s="61">
        <f t="shared" si="0"/>
        <v>17541</v>
      </c>
      <c r="I15" s="46" t="s">
        <v>1110</v>
      </c>
      <c r="J15" s="12"/>
      <c r="K15" s="12" t="s">
        <v>1072</v>
      </c>
      <c r="L15" s="12"/>
      <c r="M15" s="12" t="s">
        <v>1072</v>
      </c>
      <c r="N15" s="12"/>
      <c r="O15" s="12" t="s">
        <v>1073</v>
      </c>
      <c r="R15" s="61">
        <v>17541</v>
      </c>
      <c r="S15" s="46" t="s">
        <v>1110</v>
      </c>
    </row>
    <row r="16" spans="1:19" ht="27.95" customHeight="1" x14ac:dyDescent="0.25">
      <c r="A16" s="60" t="s">
        <v>587</v>
      </c>
      <c r="B16" s="12" t="s">
        <v>3</v>
      </c>
      <c r="C16" s="40" t="s">
        <v>6</v>
      </c>
      <c r="D16" s="40" t="s">
        <v>807</v>
      </c>
      <c r="E16" s="10">
        <v>4</v>
      </c>
      <c r="F16" s="10">
        <v>25</v>
      </c>
      <c r="G16" s="11" t="s">
        <v>789</v>
      </c>
      <c r="H16" s="61">
        <f t="shared" si="0"/>
        <v>1444</v>
      </c>
      <c r="I16" s="46" t="s">
        <v>1110</v>
      </c>
      <c r="J16" s="12"/>
      <c r="K16" s="12" t="s">
        <v>1072</v>
      </c>
      <c r="L16" s="12"/>
      <c r="M16" s="12" t="s">
        <v>1073</v>
      </c>
      <c r="N16" s="12"/>
      <c r="O16" s="12"/>
      <c r="R16" s="61">
        <v>1444</v>
      </c>
      <c r="S16" s="46" t="s">
        <v>1110</v>
      </c>
    </row>
    <row r="17" spans="1:19" ht="27.95" customHeight="1" x14ac:dyDescent="0.25">
      <c r="A17" s="60" t="s">
        <v>588</v>
      </c>
      <c r="B17" s="12" t="s">
        <v>3</v>
      </c>
      <c r="C17" s="40" t="s">
        <v>6</v>
      </c>
      <c r="D17" s="40" t="s">
        <v>808</v>
      </c>
      <c r="E17" s="10">
        <v>54</v>
      </c>
      <c r="F17" s="10">
        <v>113</v>
      </c>
      <c r="G17" s="11" t="s">
        <v>789</v>
      </c>
      <c r="H17" s="61">
        <f t="shared" si="0"/>
        <v>1208</v>
      </c>
      <c r="I17" s="46" t="s">
        <v>1110</v>
      </c>
      <c r="J17" s="12"/>
      <c r="K17" s="12" t="s">
        <v>1072</v>
      </c>
      <c r="L17" s="12"/>
      <c r="M17" s="12" t="s">
        <v>1072</v>
      </c>
      <c r="N17" s="12"/>
      <c r="O17" s="12" t="s">
        <v>1073</v>
      </c>
      <c r="R17" s="61">
        <v>1208</v>
      </c>
      <c r="S17" s="46" t="s">
        <v>1110</v>
      </c>
    </row>
    <row r="18" spans="1:19" ht="27.95" customHeight="1" x14ac:dyDescent="0.25">
      <c r="A18" s="60" t="s">
        <v>589</v>
      </c>
      <c r="B18" s="12" t="s">
        <v>3</v>
      </c>
      <c r="C18" s="40" t="s">
        <v>6</v>
      </c>
      <c r="D18" s="40" t="s">
        <v>809</v>
      </c>
      <c r="E18" s="10">
        <v>15</v>
      </c>
      <c r="F18" s="10">
        <v>40</v>
      </c>
      <c r="G18" s="11" t="s">
        <v>789</v>
      </c>
      <c r="H18" s="61">
        <f t="shared" si="0"/>
        <v>4730</v>
      </c>
      <c r="I18" s="46" t="s">
        <v>1110</v>
      </c>
      <c r="J18" s="12"/>
      <c r="K18" s="12" t="s">
        <v>1072</v>
      </c>
      <c r="L18" s="12"/>
      <c r="M18" s="12" t="s">
        <v>1072</v>
      </c>
      <c r="N18" s="12"/>
      <c r="O18" s="12" t="s">
        <v>1073</v>
      </c>
      <c r="R18" s="61">
        <v>4730</v>
      </c>
      <c r="S18" s="46" t="s">
        <v>1110</v>
      </c>
    </row>
    <row r="19" spans="1:19" ht="27.95" customHeight="1" x14ac:dyDescent="0.25">
      <c r="A19" s="60" t="s">
        <v>590</v>
      </c>
      <c r="B19" s="12" t="s">
        <v>3</v>
      </c>
      <c r="C19" s="40" t="s">
        <v>6</v>
      </c>
      <c r="D19" s="40" t="s">
        <v>810</v>
      </c>
      <c r="E19" s="10">
        <v>32</v>
      </c>
      <c r="F19" s="10">
        <v>74</v>
      </c>
      <c r="G19" s="11" t="s">
        <v>789</v>
      </c>
      <c r="H19" s="61">
        <f t="shared" si="0"/>
        <v>4146</v>
      </c>
      <c r="I19" s="46" t="s">
        <v>1110</v>
      </c>
      <c r="J19" s="12"/>
      <c r="K19" s="12" t="s">
        <v>1072</v>
      </c>
      <c r="L19" s="12"/>
      <c r="M19" s="12" t="s">
        <v>1072</v>
      </c>
      <c r="N19" s="12"/>
      <c r="O19" s="12" t="s">
        <v>1073</v>
      </c>
      <c r="R19" s="61">
        <v>4146</v>
      </c>
      <c r="S19" s="46" t="s">
        <v>1110</v>
      </c>
    </row>
    <row r="20" spans="1:19" ht="27.95" customHeight="1" x14ac:dyDescent="0.25">
      <c r="A20" s="60" t="s">
        <v>591</v>
      </c>
      <c r="B20" s="12" t="s">
        <v>3</v>
      </c>
      <c r="C20" s="40" t="s">
        <v>6</v>
      </c>
      <c r="D20" s="40" t="s">
        <v>811</v>
      </c>
      <c r="E20" s="10">
        <v>31</v>
      </c>
      <c r="F20" s="10">
        <v>81</v>
      </c>
      <c r="G20" s="11" t="s">
        <v>789</v>
      </c>
      <c r="H20" s="61">
        <v>2145</v>
      </c>
      <c r="I20" s="46" t="s">
        <v>1110</v>
      </c>
      <c r="J20" s="12"/>
      <c r="K20" s="12" t="s">
        <v>1072</v>
      </c>
      <c r="L20" s="12"/>
      <c r="M20" s="12" t="s">
        <v>1072</v>
      </c>
      <c r="N20" s="12"/>
      <c r="O20" s="12" t="s">
        <v>1073</v>
      </c>
      <c r="R20" s="61">
        <v>2145</v>
      </c>
      <c r="S20" s="46" t="s">
        <v>1110</v>
      </c>
    </row>
    <row r="21" spans="1:19" ht="27.95" customHeight="1" x14ac:dyDescent="0.25">
      <c r="A21" s="60" t="s">
        <v>592</v>
      </c>
      <c r="B21" s="12" t="s">
        <v>3</v>
      </c>
      <c r="C21" s="40" t="s">
        <v>6</v>
      </c>
      <c r="D21" s="40" t="s">
        <v>442</v>
      </c>
      <c r="E21" s="10"/>
      <c r="F21" s="10"/>
      <c r="G21" s="11" t="s">
        <v>789</v>
      </c>
      <c r="H21" s="61">
        <v>700</v>
      </c>
      <c r="I21" s="46" t="s">
        <v>1110</v>
      </c>
      <c r="J21" s="12"/>
      <c r="K21" s="12" t="s">
        <v>1072</v>
      </c>
      <c r="L21" s="12"/>
      <c r="M21" s="12" t="s">
        <v>1072</v>
      </c>
      <c r="N21" s="12"/>
      <c r="O21" s="12"/>
      <c r="R21" s="61">
        <v>700</v>
      </c>
      <c r="S21" s="46" t="s">
        <v>1110</v>
      </c>
    </row>
    <row r="22" spans="1:19" ht="27.95" customHeight="1" x14ac:dyDescent="0.25">
      <c r="A22" s="60" t="s">
        <v>593</v>
      </c>
      <c r="B22" s="12" t="s">
        <v>3</v>
      </c>
      <c r="C22" s="40" t="s">
        <v>6</v>
      </c>
      <c r="D22" s="40" t="s">
        <v>812</v>
      </c>
      <c r="E22" s="10">
        <v>7</v>
      </c>
      <c r="F22" s="10">
        <v>12</v>
      </c>
      <c r="G22" s="11" t="s">
        <v>789</v>
      </c>
      <c r="H22" s="61">
        <v>600</v>
      </c>
      <c r="I22" s="46" t="s">
        <v>1110</v>
      </c>
      <c r="J22" s="12"/>
      <c r="K22" s="12" t="s">
        <v>1072</v>
      </c>
      <c r="L22" s="12" t="s">
        <v>1225</v>
      </c>
      <c r="M22" s="12" t="s">
        <v>1072</v>
      </c>
      <c r="N22" s="12"/>
      <c r="O22" s="12"/>
      <c r="R22" s="61">
        <v>600</v>
      </c>
      <c r="S22" s="46" t="s">
        <v>1110</v>
      </c>
    </row>
    <row r="23" spans="1:19" ht="27.95" customHeight="1" x14ac:dyDescent="0.25">
      <c r="A23" s="60" t="s">
        <v>594</v>
      </c>
      <c r="B23" s="12" t="s">
        <v>3</v>
      </c>
      <c r="C23" s="40" t="s">
        <v>29</v>
      </c>
      <c r="D23" s="40" t="s">
        <v>5</v>
      </c>
      <c r="E23" s="10">
        <v>29</v>
      </c>
      <c r="F23" s="10">
        <v>96</v>
      </c>
      <c r="G23" s="11" t="s">
        <v>789</v>
      </c>
      <c r="H23" s="61">
        <v>5420</v>
      </c>
      <c r="I23" s="46" t="s">
        <v>1110</v>
      </c>
      <c r="J23" s="12"/>
      <c r="K23" s="12" t="s">
        <v>1072</v>
      </c>
      <c r="L23" s="12"/>
      <c r="M23" s="12"/>
      <c r="N23" s="12"/>
      <c r="O23" s="12" t="s">
        <v>1073</v>
      </c>
      <c r="R23" s="61">
        <v>5420</v>
      </c>
      <c r="S23" s="46" t="s">
        <v>1110</v>
      </c>
    </row>
    <row r="24" spans="1:19" ht="27.95" customHeight="1" x14ac:dyDescent="0.25">
      <c r="A24" s="60" t="s">
        <v>595</v>
      </c>
      <c r="B24" s="12" t="s">
        <v>3</v>
      </c>
      <c r="C24" s="40" t="s">
        <v>6</v>
      </c>
      <c r="D24" s="40" t="s">
        <v>27</v>
      </c>
      <c r="E24" s="10">
        <v>14</v>
      </c>
      <c r="F24" s="10">
        <v>45</v>
      </c>
      <c r="G24" s="11" t="s">
        <v>789</v>
      </c>
      <c r="H24" s="61">
        <v>0</v>
      </c>
      <c r="I24" s="46" t="s">
        <v>1110</v>
      </c>
      <c r="J24" s="12"/>
      <c r="K24" s="12" t="s">
        <v>1072</v>
      </c>
      <c r="L24" s="12"/>
      <c r="M24" s="12" t="s">
        <v>1072</v>
      </c>
      <c r="N24" s="12"/>
      <c r="O24" s="12" t="s">
        <v>1072</v>
      </c>
      <c r="R24" s="61">
        <v>0</v>
      </c>
      <c r="S24" s="46" t="s">
        <v>1110</v>
      </c>
    </row>
    <row r="25" spans="1:19" ht="27.95" customHeight="1" x14ac:dyDescent="0.25">
      <c r="A25" s="60" t="s">
        <v>596</v>
      </c>
      <c r="B25" s="12" t="s">
        <v>3</v>
      </c>
      <c r="C25" s="40" t="s">
        <v>813</v>
      </c>
      <c r="D25" s="40" t="s">
        <v>5</v>
      </c>
      <c r="E25" s="10">
        <v>29</v>
      </c>
      <c r="F25" s="10">
        <v>91</v>
      </c>
      <c r="G25" s="11" t="s">
        <v>789</v>
      </c>
      <c r="H25" s="61">
        <v>6539</v>
      </c>
      <c r="I25" s="46" t="s">
        <v>1110</v>
      </c>
      <c r="J25" s="70">
        <v>2000</v>
      </c>
      <c r="K25" s="12" t="s">
        <v>1072</v>
      </c>
      <c r="L25" s="12"/>
      <c r="M25" s="12" t="s">
        <v>1072</v>
      </c>
      <c r="N25" s="12"/>
      <c r="O25" s="12" t="s">
        <v>1073</v>
      </c>
      <c r="R25" s="61">
        <v>6539</v>
      </c>
      <c r="S25" s="46" t="s">
        <v>1110</v>
      </c>
    </row>
    <row r="26" spans="1:19" ht="27.95" customHeight="1" x14ac:dyDescent="0.25">
      <c r="A26" s="60" t="s">
        <v>597</v>
      </c>
      <c r="B26" s="12" t="s">
        <v>3</v>
      </c>
      <c r="C26" s="40" t="s">
        <v>814</v>
      </c>
      <c r="D26" s="40" t="s">
        <v>5</v>
      </c>
      <c r="E26" s="10">
        <v>39</v>
      </c>
      <c r="F26" s="10">
        <v>100</v>
      </c>
      <c r="G26" s="11" t="s">
        <v>789</v>
      </c>
      <c r="H26" s="61">
        <v>5698</v>
      </c>
      <c r="I26" s="46" t="s">
        <v>1110</v>
      </c>
      <c r="J26" s="12"/>
      <c r="K26" s="12" t="s">
        <v>1072</v>
      </c>
      <c r="L26" s="12"/>
      <c r="M26" s="12" t="s">
        <v>1072</v>
      </c>
      <c r="N26" s="12"/>
      <c r="O26" s="12" t="s">
        <v>1073</v>
      </c>
      <c r="R26" s="61">
        <v>5698</v>
      </c>
      <c r="S26" s="46" t="s">
        <v>1110</v>
      </c>
    </row>
    <row r="27" spans="1:19" ht="27.95" customHeight="1" x14ac:dyDescent="0.25">
      <c r="A27" s="60" t="s">
        <v>598</v>
      </c>
      <c r="B27" s="12" t="s">
        <v>3</v>
      </c>
      <c r="C27" s="40" t="s">
        <v>6</v>
      </c>
      <c r="D27" s="40" t="s">
        <v>815</v>
      </c>
      <c r="E27" s="10">
        <v>8</v>
      </c>
      <c r="F27" s="10">
        <v>20</v>
      </c>
      <c r="G27" s="11" t="s">
        <v>790</v>
      </c>
      <c r="H27" s="61">
        <v>0</v>
      </c>
      <c r="I27" s="47"/>
      <c r="J27" s="12"/>
      <c r="K27" s="12" t="s">
        <v>1072</v>
      </c>
      <c r="L27" s="12"/>
      <c r="M27" s="12"/>
      <c r="N27" s="12"/>
      <c r="O27" s="12"/>
      <c r="R27" s="61">
        <v>0</v>
      </c>
      <c r="S27" s="47"/>
    </row>
    <row r="28" spans="1:19" ht="27.95" customHeight="1" x14ac:dyDescent="0.25">
      <c r="A28" s="60" t="s">
        <v>599</v>
      </c>
      <c r="B28" s="12" t="s">
        <v>3</v>
      </c>
      <c r="C28" s="40" t="s">
        <v>816</v>
      </c>
      <c r="D28" s="40" t="s">
        <v>5</v>
      </c>
      <c r="E28" s="10">
        <v>181</v>
      </c>
      <c r="F28" s="10">
        <v>418</v>
      </c>
      <c r="G28" s="11" t="s">
        <v>789</v>
      </c>
      <c r="H28" s="61">
        <v>11487</v>
      </c>
      <c r="I28" s="46">
        <v>4000</v>
      </c>
      <c r="J28" s="12"/>
      <c r="K28" s="12" t="s">
        <v>1072</v>
      </c>
      <c r="L28" s="12"/>
      <c r="M28" s="12" t="s">
        <v>1072</v>
      </c>
      <c r="N28" s="12"/>
      <c r="O28" s="12" t="s">
        <v>1073</v>
      </c>
      <c r="R28" s="61">
        <v>11487</v>
      </c>
      <c r="S28" s="46">
        <v>4000</v>
      </c>
    </row>
    <row r="29" spans="1:19" ht="27.95" customHeight="1" x14ac:dyDescent="0.25">
      <c r="A29" s="60" t="s">
        <v>600</v>
      </c>
      <c r="B29" s="12" t="s">
        <v>3</v>
      </c>
      <c r="C29" s="40" t="s">
        <v>398</v>
      </c>
      <c r="D29" s="41" t="s">
        <v>817</v>
      </c>
      <c r="E29" s="10">
        <v>45</v>
      </c>
      <c r="F29" s="10">
        <v>96</v>
      </c>
      <c r="G29" s="11" t="s">
        <v>789</v>
      </c>
      <c r="H29" s="61">
        <v>4604</v>
      </c>
      <c r="I29" s="46" t="s">
        <v>1110</v>
      </c>
      <c r="J29" s="84"/>
      <c r="K29" s="12" t="s">
        <v>1072</v>
      </c>
      <c r="L29" s="12"/>
      <c r="M29" s="12" t="s">
        <v>1072</v>
      </c>
      <c r="N29" s="12"/>
      <c r="O29" s="12" t="s">
        <v>1073</v>
      </c>
      <c r="R29" s="61">
        <v>4604</v>
      </c>
      <c r="S29" s="46" t="s">
        <v>1110</v>
      </c>
    </row>
    <row r="30" spans="1:19" ht="27.95" customHeight="1" x14ac:dyDescent="0.25">
      <c r="A30" s="60" t="s">
        <v>601</v>
      </c>
      <c r="B30" s="12" t="s">
        <v>3</v>
      </c>
      <c r="C30" s="40" t="s">
        <v>398</v>
      </c>
      <c r="D30" s="40" t="s">
        <v>818</v>
      </c>
      <c r="E30" s="10">
        <v>53</v>
      </c>
      <c r="F30" s="10">
        <v>146</v>
      </c>
      <c r="G30" s="11" t="s">
        <v>789</v>
      </c>
      <c r="H30" s="61">
        <v>6657</v>
      </c>
      <c r="I30" s="46" t="s">
        <v>1110</v>
      </c>
      <c r="J30" s="85"/>
      <c r="K30" s="12" t="s">
        <v>1072</v>
      </c>
      <c r="L30" s="12"/>
      <c r="M30" s="12" t="s">
        <v>1072</v>
      </c>
      <c r="N30" s="12"/>
      <c r="O30" s="12" t="s">
        <v>1072</v>
      </c>
      <c r="R30" s="61">
        <v>6657</v>
      </c>
      <c r="S30" s="46" t="s">
        <v>1110</v>
      </c>
    </row>
    <row r="31" spans="1:19" ht="27.95" customHeight="1" x14ac:dyDescent="0.25">
      <c r="A31" s="60" t="s">
        <v>602</v>
      </c>
      <c r="B31" s="12" t="s">
        <v>3</v>
      </c>
      <c r="C31" s="40" t="s">
        <v>398</v>
      </c>
      <c r="D31" s="40" t="s">
        <v>819</v>
      </c>
      <c r="E31" s="10">
        <v>42</v>
      </c>
      <c r="F31" s="10">
        <v>133</v>
      </c>
      <c r="G31" s="11" t="s">
        <v>789</v>
      </c>
      <c r="H31" s="61">
        <v>3660</v>
      </c>
      <c r="I31" s="46" t="s">
        <v>1110</v>
      </c>
      <c r="J31" s="86"/>
      <c r="K31" s="12" t="s">
        <v>1072</v>
      </c>
      <c r="L31" s="12"/>
      <c r="M31" s="12" t="s">
        <v>1072</v>
      </c>
      <c r="N31" s="12"/>
      <c r="O31" s="12" t="s">
        <v>1072</v>
      </c>
      <c r="R31" s="61">
        <v>3660</v>
      </c>
      <c r="S31" s="46" t="s">
        <v>1110</v>
      </c>
    </row>
    <row r="32" spans="1:19" ht="27.95" customHeight="1" x14ac:dyDescent="0.25">
      <c r="A32" s="60" t="s">
        <v>603</v>
      </c>
      <c r="B32" s="12" t="s">
        <v>3</v>
      </c>
      <c r="C32" s="40" t="s">
        <v>1103</v>
      </c>
      <c r="D32" s="40" t="s">
        <v>5</v>
      </c>
      <c r="E32" s="10">
        <v>23</v>
      </c>
      <c r="F32" s="10">
        <v>106</v>
      </c>
      <c r="G32" s="11" t="s">
        <v>789</v>
      </c>
      <c r="H32" s="61">
        <v>1627</v>
      </c>
      <c r="I32" s="46" t="s">
        <v>1110</v>
      </c>
      <c r="J32" s="12"/>
      <c r="K32" s="12" t="s">
        <v>1072</v>
      </c>
      <c r="L32" s="12" t="s">
        <v>1189</v>
      </c>
      <c r="M32" s="12" t="s">
        <v>1072</v>
      </c>
      <c r="N32" s="12"/>
      <c r="O32" s="12" t="s">
        <v>1073</v>
      </c>
      <c r="R32" s="61">
        <v>1627</v>
      </c>
      <c r="S32" s="46" t="s">
        <v>1110</v>
      </c>
    </row>
    <row r="33" spans="1:19" ht="27.95" customHeight="1" x14ac:dyDescent="0.25">
      <c r="A33" s="60" t="s">
        <v>604</v>
      </c>
      <c r="B33" s="12" t="s">
        <v>3</v>
      </c>
      <c r="C33" s="40" t="s">
        <v>7</v>
      </c>
      <c r="D33" s="40" t="s">
        <v>5</v>
      </c>
      <c r="E33" s="10">
        <v>10</v>
      </c>
      <c r="F33" s="10">
        <v>24</v>
      </c>
      <c r="G33" s="11" t="s">
        <v>789</v>
      </c>
      <c r="H33" s="61">
        <v>1366</v>
      </c>
      <c r="I33" s="46" t="s">
        <v>1110</v>
      </c>
      <c r="J33" s="12"/>
      <c r="K33" s="12" t="s">
        <v>1072</v>
      </c>
      <c r="L33" s="12"/>
      <c r="M33" s="12" t="s">
        <v>1072</v>
      </c>
      <c r="N33" s="12"/>
      <c r="O33" s="12" t="s">
        <v>1073</v>
      </c>
      <c r="R33" s="61">
        <v>1366</v>
      </c>
      <c r="S33" s="46" t="s">
        <v>1110</v>
      </c>
    </row>
    <row r="34" spans="1:19" ht="27.95" customHeight="1" x14ac:dyDescent="0.25">
      <c r="A34" s="60" t="s">
        <v>605</v>
      </c>
      <c r="B34" s="12" t="s">
        <v>3</v>
      </c>
      <c r="C34" s="40" t="s">
        <v>398</v>
      </c>
      <c r="D34" s="40" t="s">
        <v>820</v>
      </c>
      <c r="E34" s="10">
        <v>10</v>
      </c>
      <c r="F34" s="10">
        <v>15</v>
      </c>
      <c r="G34" s="11" t="s">
        <v>789</v>
      </c>
      <c r="H34" s="61">
        <v>2174</v>
      </c>
      <c r="I34" s="46" t="s">
        <v>1110</v>
      </c>
      <c r="J34" s="12"/>
      <c r="K34" s="12" t="s">
        <v>1072</v>
      </c>
      <c r="L34" s="12"/>
      <c r="M34" s="12" t="s">
        <v>1072</v>
      </c>
      <c r="N34" s="12"/>
      <c r="O34" s="12"/>
      <c r="R34" s="61">
        <v>2174</v>
      </c>
      <c r="S34" s="46" t="s">
        <v>1110</v>
      </c>
    </row>
    <row r="35" spans="1:19" ht="27.95" customHeight="1" x14ac:dyDescent="0.25">
      <c r="A35" s="60" t="s">
        <v>606</v>
      </c>
      <c r="B35" s="12" t="s">
        <v>3</v>
      </c>
      <c r="C35" s="40" t="s">
        <v>398</v>
      </c>
      <c r="D35" s="40" t="s">
        <v>821</v>
      </c>
      <c r="E35" s="10">
        <v>4</v>
      </c>
      <c r="F35" s="10">
        <v>0</v>
      </c>
      <c r="G35" s="11" t="s">
        <v>790</v>
      </c>
      <c r="H35" s="61">
        <v>0</v>
      </c>
      <c r="I35" s="46" t="s">
        <v>1222</v>
      </c>
      <c r="J35" s="12"/>
      <c r="K35" s="12" t="s">
        <v>1072</v>
      </c>
      <c r="L35" s="12"/>
      <c r="M35" s="12"/>
      <c r="N35" s="12"/>
      <c r="O35" s="12"/>
      <c r="R35" s="61">
        <v>0</v>
      </c>
      <c r="S35" s="46" t="s">
        <v>1222</v>
      </c>
    </row>
    <row r="36" spans="1:19" ht="27.95" customHeight="1" x14ac:dyDescent="0.25">
      <c r="A36" s="60" t="s">
        <v>607</v>
      </c>
      <c r="B36" s="12" t="s">
        <v>3</v>
      </c>
      <c r="C36" s="40" t="s">
        <v>822</v>
      </c>
      <c r="D36" s="40" t="s">
        <v>5</v>
      </c>
      <c r="E36" s="10">
        <v>80</v>
      </c>
      <c r="F36" s="10">
        <v>369</v>
      </c>
      <c r="G36" s="11" t="s">
        <v>789</v>
      </c>
      <c r="H36" s="61">
        <v>8909</v>
      </c>
      <c r="I36" s="46" t="s">
        <v>1110</v>
      </c>
      <c r="J36" s="70">
        <v>1000</v>
      </c>
      <c r="K36" s="12" t="s">
        <v>1072</v>
      </c>
      <c r="L36" s="12"/>
      <c r="M36" s="12" t="s">
        <v>1072</v>
      </c>
      <c r="N36" s="12"/>
      <c r="O36" s="12" t="s">
        <v>1073</v>
      </c>
      <c r="R36" s="61">
        <v>8909</v>
      </c>
      <c r="S36" s="46" t="s">
        <v>1110</v>
      </c>
    </row>
    <row r="37" spans="1:19" ht="27.95" customHeight="1" x14ac:dyDescent="0.25">
      <c r="A37" s="60" t="s">
        <v>608</v>
      </c>
      <c r="B37" s="12" t="s">
        <v>3</v>
      </c>
      <c r="C37" s="40" t="s">
        <v>6</v>
      </c>
      <c r="D37" s="40" t="s">
        <v>823</v>
      </c>
      <c r="E37" s="10">
        <v>19</v>
      </c>
      <c r="F37" s="10">
        <v>28</v>
      </c>
      <c r="G37" s="11" t="s">
        <v>789</v>
      </c>
      <c r="H37" s="61">
        <v>548</v>
      </c>
      <c r="I37" s="47"/>
      <c r="J37" s="12"/>
      <c r="K37" s="12" t="s">
        <v>1072</v>
      </c>
      <c r="L37" s="12"/>
      <c r="M37" s="12" t="s">
        <v>1072</v>
      </c>
      <c r="N37" s="12"/>
      <c r="O37" s="12"/>
      <c r="R37" s="61">
        <v>548</v>
      </c>
      <c r="S37" s="47"/>
    </row>
    <row r="38" spans="1:19" ht="27.95" customHeight="1" x14ac:dyDescent="0.25">
      <c r="A38" s="60" t="s">
        <v>609</v>
      </c>
      <c r="B38" s="12" t="s">
        <v>3</v>
      </c>
      <c r="C38" s="40" t="s">
        <v>6</v>
      </c>
      <c r="D38" s="40" t="s">
        <v>8</v>
      </c>
      <c r="E38" s="10">
        <v>66</v>
      </c>
      <c r="F38" s="10">
        <v>250</v>
      </c>
      <c r="G38" s="11" t="s">
        <v>789</v>
      </c>
      <c r="H38" s="61">
        <v>18051</v>
      </c>
      <c r="I38" s="46" t="s">
        <v>1110</v>
      </c>
      <c r="J38" s="12"/>
      <c r="K38" s="12" t="s">
        <v>1072</v>
      </c>
      <c r="L38" s="12"/>
      <c r="M38" s="12" t="s">
        <v>1072</v>
      </c>
      <c r="N38" s="12"/>
      <c r="O38" s="12" t="s">
        <v>1073</v>
      </c>
      <c r="R38" s="61">
        <v>18051</v>
      </c>
      <c r="S38" s="46" t="s">
        <v>1110</v>
      </c>
    </row>
    <row r="39" spans="1:19" ht="27.95" customHeight="1" x14ac:dyDescent="0.25">
      <c r="A39" s="60" t="s">
        <v>610</v>
      </c>
      <c r="B39" s="12" t="s">
        <v>3</v>
      </c>
      <c r="C39" s="40" t="s">
        <v>824</v>
      </c>
      <c r="D39" s="40" t="s">
        <v>5</v>
      </c>
      <c r="E39" s="10">
        <v>71</v>
      </c>
      <c r="F39" s="10">
        <v>323</v>
      </c>
      <c r="G39" s="11" t="s">
        <v>789</v>
      </c>
      <c r="H39" s="61">
        <v>0</v>
      </c>
      <c r="I39" s="46" t="s">
        <v>1198</v>
      </c>
      <c r="J39" s="12"/>
      <c r="K39" s="12" t="s">
        <v>1072</v>
      </c>
      <c r="L39" s="12"/>
      <c r="M39" s="12"/>
      <c r="N39" s="12"/>
      <c r="O39" s="12"/>
      <c r="R39" s="61">
        <v>0</v>
      </c>
      <c r="S39" s="46" t="s">
        <v>1198</v>
      </c>
    </row>
    <row r="40" spans="1:19" ht="27.95" customHeight="1" x14ac:dyDescent="0.25">
      <c r="A40" s="60" t="s">
        <v>611</v>
      </c>
      <c r="B40" s="12" t="s">
        <v>3</v>
      </c>
      <c r="C40" s="40" t="s">
        <v>6</v>
      </c>
      <c r="D40" s="40" t="s">
        <v>825</v>
      </c>
      <c r="E40" s="10">
        <v>13</v>
      </c>
      <c r="F40" s="10">
        <v>24</v>
      </c>
      <c r="G40" s="11" t="s">
        <v>789</v>
      </c>
      <c r="H40" s="61">
        <v>0</v>
      </c>
      <c r="I40" s="47"/>
      <c r="J40" s="12"/>
      <c r="K40" s="12" t="s">
        <v>1072</v>
      </c>
      <c r="L40" s="12"/>
      <c r="M40" s="12"/>
      <c r="N40" s="12"/>
      <c r="O40" s="12"/>
      <c r="R40" s="61">
        <v>0</v>
      </c>
      <c r="S40" s="47"/>
    </row>
    <row r="41" spans="1:19" ht="27.95" customHeight="1" x14ac:dyDescent="0.25">
      <c r="A41" s="60" t="s">
        <v>612</v>
      </c>
      <c r="B41" s="12" t="s">
        <v>3</v>
      </c>
      <c r="C41" s="40" t="s">
        <v>398</v>
      </c>
      <c r="D41" s="40" t="s">
        <v>826</v>
      </c>
      <c r="E41" s="10">
        <v>13</v>
      </c>
      <c r="F41" s="10"/>
      <c r="G41" s="11" t="s">
        <v>789</v>
      </c>
      <c r="H41" s="61">
        <v>0</v>
      </c>
      <c r="I41" s="47"/>
      <c r="J41" s="12"/>
      <c r="K41" s="12" t="s">
        <v>1072</v>
      </c>
      <c r="L41" s="12"/>
      <c r="M41" s="12"/>
      <c r="N41" s="12"/>
      <c r="O41" s="12"/>
      <c r="R41" s="61">
        <v>0</v>
      </c>
      <c r="S41" s="47"/>
    </row>
    <row r="42" spans="1:19" ht="27.95" customHeight="1" x14ac:dyDescent="0.25">
      <c r="A42" s="60" t="s">
        <v>613</v>
      </c>
      <c r="B42" s="12" t="s">
        <v>3</v>
      </c>
      <c r="C42" s="40" t="s">
        <v>827</v>
      </c>
      <c r="D42" s="40" t="s">
        <v>5</v>
      </c>
      <c r="E42" s="10">
        <v>60</v>
      </c>
      <c r="F42" s="10">
        <v>78</v>
      </c>
      <c r="G42" s="11" t="s">
        <v>789</v>
      </c>
      <c r="H42" s="61">
        <v>14765</v>
      </c>
      <c r="I42" s="46" t="s">
        <v>1110</v>
      </c>
      <c r="J42" s="12"/>
      <c r="K42" s="12" t="s">
        <v>1072</v>
      </c>
      <c r="L42" s="12"/>
      <c r="M42" s="12" t="s">
        <v>1072</v>
      </c>
      <c r="N42" s="12"/>
      <c r="O42" s="12" t="s">
        <v>1073</v>
      </c>
      <c r="R42" s="61">
        <v>14765</v>
      </c>
      <c r="S42" s="46" t="s">
        <v>1110</v>
      </c>
    </row>
    <row r="43" spans="1:19" ht="27.95" customHeight="1" x14ac:dyDescent="0.25">
      <c r="A43" s="60" t="s">
        <v>614</v>
      </c>
      <c r="B43" s="12" t="s">
        <v>3</v>
      </c>
      <c r="C43" s="40" t="s">
        <v>828</v>
      </c>
      <c r="D43" s="40" t="s">
        <v>5</v>
      </c>
      <c r="E43" s="10">
        <v>65</v>
      </c>
      <c r="F43" s="10">
        <v>192</v>
      </c>
      <c r="G43" s="11" t="s">
        <v>789</v>
      </c>
      <c r="H43" s="61">
        <v>6300</v>
      </c>
      <c r="I43" s="46" t="s">
        <v>1110</v>
      </c>
      <c r="J43" s="12"/>
      <c r="K43" s="12" t="s">
        <v>1072</v>
      </c>
      <c r="L43" s="12"/>
      <c r="M43" s="12" t="s">
        <v>1072</v>
      </c>
      <c r="N43" s="12"/>
      <c r="O43" s="12" t="s">
        <v>1073</v>
      </c>
      <c r="R43" s="61">
        <v>6300</v>
      </c>
      <c r="S43" s="46" t="s">
        <v>1110</v>
      </c>
    </row>
    <row r="44" spans="1:19" ht="27.95" customHeight="1" x14ac:dyDescent="0.25">
      <c r="A44" s="60" t="s">
        <v>615</v>
      </c>
      <c r="B44" s="12" t="s">
        <v>3</v>
      </c>
      <c r="C44" s="40" t="s">
        <v>398</v>
      </c>
      <c r="D44" s="40" t="s">
        <v>829</v>
      </c>
      <c r="E44" s="10">
        <v>5</v>
      </c>
      <c r="F44" s="10">
        <v>21</v>
      </c>
      <c r="G44" s="11" t="s">
        <v>789</v>
      </c>
      <c r="H44" s="61">
        <v>1759</v>
      </c>
      <c r="I44" s="46" t="s">
        <v>1110</v>
      </c>
      <c r="J44" s="12"/>
      <c r="K44" s="12" t="s">
        <v>1072</v>
      </c>
      <c r="L44" s="12"/>
      <c r="M44" s="12"/>
      <c r="N44" s="12"/>
      <c r="O44" s="12"/>
      <c r="R44" s="61">
        <v>1759</v>
      </c>
      <c r="S44" s="46" t="s">
        <v>1110</v>
      </c>
    </row>
    <row r="45" spans="1:19" ht="27.95" customHeight="1" x14ac:dyDescent="0.25">
      <c r="A45" s="60" t="s">
        <v>616</v>
      </c>
      <c r="B45" s="12" t="s">
        <v>3</v>
      </c>
      <c r="C45" s="40" t="s">
        <v>398</v>
      </c>
      <c r="D45" s="40" t="s">
        <v>830</v>
      </c>
      <c r="E45" s="10">
        <v>6</v>
      </c>
      <c r="F45" s="10">
        <v>17</v>
      </c>
      <c r="G45" s="11" t="s">
        <v>789</v>
      </c>
      <c r="H45" s="61">
        <v>670</v>
      </c>
      <c r="I45" s="46" t="s">
        <v>1110</v>
      </c>
      <c r="J45" s="12"/>
      <c r="K45" s="12" t="s">
        <v>1072</v>
      </c>
      <c r="L45" s="12"/>
      <c r="M45" s="12"/>
      <c r="N45" s="12"/>
      <c r="O45" s="12"/>
      <c r="R45" s="61">
        <v>670</v>
      </c>
      <c r="S45" s="46" t="s">
        <v>1110</v>
      </c>
    </row>
    <row r="46" spans="1:19" ht="27.95" customHeight="1" x14ac:dyDescent="0.25">
      <c r="A46" s="60" t="s">
        <v>617</v>
      </c>
      <c r="B46" s="12" t="s">
        <v>3</v>
      </c>
      <c r="C46" s="40" t="s">
        <v>398</v>
      </c>
      <c r="D46" s="40" t="s">
        <v>831</v>
      </c>
      <c r="E46" s="10">
        <v>11</v>
      </c>
      <c r="F46" s="10">
        <v>17</v>
      </c>
      <c r="G46" s="11" t="s">
        <v>789</v>
      </c>
      <c r="H46" s="61">
        <v>2157</v>
      </c>
      <c r="I46" s="46" t="s">
        <v>1110</v>
      </c>
      <c r="J46" s="12"/>
      <c r="K46" s="12" t="s">
        <v>1072</v>
      </c>
      <c r="L46" s="12"/>
      <c r="M46" s="12"/>
      <c r="N46" s="12"/>
      <c r="O46" s="12"/>
      <c r="R46" s="61">
        <v>2157</v>
      </c>
      <c r="S46" s="46" t="s">
        <v>1110</v>
      </c>
    </row>
    <row r="47" spans="1:19" ht="27.95" customHeight="1" x14ac:dyDescent="0.25">
      <c r="A47" s="60" t="s">
        <v>618</v>
      </c>
      <c r="B47" s="12" t="s">
        <v>3</v>
      </c>
      <c r="C47" s="40" t="s">
        <v>1204</v>
      </c>
      <c r="D47" s="40" t="s">
        <v>5</v>
      </c>
      <c r="E47" s="10">
        <v>57</v>
      </c>
      <c r="F47" s="10">
        <v>185</v>
      </c>
      <c r="G47" s="11" t="s">
        <v>789</v>
      </c>
      <c r="H47" s="61">
        <v>7593</v>
      </c>
      <c r="I47" s="47"/>
      <c r="J47" s="12"/>
      <c r="K47" s="12" t="s">
        <v>1072</v>
      </c>
      <c r="L47" s="12"/>
      <c r="M47" s="12" t="s">
        <v>1072</v>
      </c>
      <c r="N47" s="12"/>
      <c r="O47" s="12" t="s">
        <v>1073</v>
      </c>
      <c r="R47" s="61">
        <v>7593</v>
      </c>
      <c r="S47" s="47"/>
    </row>
    <row r="48" spans="1:19" ht="27.95" customHeight="1" x14ac:dyDescent="0.25">
      <c r="A48" s="60" t="s">
        <v>619</v>
      </c>
      <c r="B48" s="12" t="s">
        <v>3</v>
      </c>
      <c r="C48" s="40" t="s">
        <v>833</v>
      </c>
      <c r="D48" s="40" t="s">
        <v>5</v>
      </c>
      <c r="E48" s="10">
        <v>63</v>
      </c>
      <c r="F48" s="10">
        <v>186</v>
      </c>
      <c r="G48" s="11" t="s">
        <v>789</v>
      </c>
      <c r="H48" s="61">
        <v>13924</v>
      </c>
      <c r="I48" s="46" t="s">
        <v>1110</v>
      </c>
      <c r="J48" s="12"/>
      <c r="K48" s="12" t="s">
        <v>1072</v>
      </c>
      <c r="L48" s="12"/>
      <c r="M48" s="12" t="s">
        <v>1072</v>
      </c>
      <c r="N48" s="12"/>
      <c r="O48" s="12" t="s">
        <v>1073</v>
      </c>
      <c r="R48" s="61">
        <v>13924</v>
      </c>
      <c r="S48" s="46" t="s">
        <v>1110</v>
      </c>
    </row>
    <row r="49" spans="1:19" ht="27.95" customHeight="1" x14ac:dyDescent="0.25">
      <c r="A49" s="60" t="s">
        <v>620</v>
      </c>
      <c r="B49" s="12" t="s">
        <v>3</v>
      </c>
      <c r="C49" s="40" t="s">
        <v>6</v>
      </c>
      <c r="D49" s="40" t="s">
        <v>834</v>
      </c>
      <c r="E49" s="10">
        <v>5</v>
      </c>
      <c r="F49" s="10">
        <v>21</v>
      </c>
      <c r="G49" s="11" t="s">
        <v>789</v>
      </c>
      <c r="H49" s="61">
        <v>1090</v>
      </c>
      <c r="I49" s="46" t="s">
        <v>1223</v>
      </c>
      <c r="J49" s="12"/>
      <c r="K49" s="12" t="s">
        <v>1072</v>
      </c>
      <c r="L49" s="12"/>
      <c r="M49" s="12" t="s">
        <v>1202</v>
      </c>
      <c r="N49" s="12"/>
      <c r="O49" s="12"/>
      <c r="R49" s="61">
        <v>1090</v>
      </c>
      <c r="S49" s="46" t="s">
        <v>1223</v>
      </c>
    </row>
    <row r="50" spans="1:19" ht="27.95" customHeight="1" x14ac:dyDescent="0.25">
      <c r="A50" s="60" t="s">
        <v>621</v>
      </c>
      <c r="B50" s="12" t="s">
        <v>3</v>
      </c>
      <c r="C50" s="40" t="s">
        <v>6</v>
      </c>
      <c r="D50" s="40" t="s">
        <v>835</v>
      </c>
      <c r="E50" s="10">
        <v>5</v>
      </c>
      <c r="F50" s="10">
        <v>5</v>
      </c>
      <c r="G50" s="11" t="s">
        <v>789</v>
      </c>
      <c r="H50" s="61">
        <v>989</v>
      </c>
      <c r="I50" s="46" t="s">
        <v>1110</v>
      </c>
      <c r="J50" s="12"/>
      <c r="K50" s="12" t="s">
        <v>1072</v>
      </c>
      <c r="L50" s="12"/>
      <c r="M50" s="72" t="s">
        <v>1202</v>
      </c>
      <c r="N50" s="12"/>
      <c r="O50" s="12"/>
      <c r="R50" s="61">
        <v>989</v>
      </c>
      <c r="S50" s="46" t="s">
        <v>1110</v>
      </c>
    </row>
    <row r="51" spans="1:19" ht="27.95" customHeight="1" x14ac:dyDescent="0.25">
      <c r="A51" s="60" t="s">
        <v>622</v>
      </c>
      <c r="B51" s="12" t="s">
        <v>3</v>
      </c>
      <c r="C51" s="40" t="s">
        <v>6</v>
      </c>
      <c r="D51" s="40" t="s">
        <v>836</v>
      </c>
      <c r="E51" s="10">
        <v>22</v>
      </c>
      <c r="F51" s="10">
        <v>38</v>
      </c>
      <c r="G51" s="11" t="s">
        <v>789</v>
      </c>
      <c r="H51" s="61">
        <v>1207</v>
      </c>
      <c r="I51" s="46" t="s">
        <v>1110</v>
      </c>
      <c r="J51" s="12"/>
      <c r="K51" s="12" t="s">
        <v>1072</v>
      </c>
      <c r="L51" s="12"/>
      <c r="M51" s="12" t="s">
        <v>1072</v>
      </c>
      <c r="N51" s="12"/>
      <c r="O51" s="12"/>
      <c r="R51" s="61">
        <v>1207</v>
      </c>
      <c r="S51" s="46" t="s">
        <v>1110</v>
      </c>
    </row>
    <row r="52" spans="1:19" ht="27.95" customHeight="1" x14ac:dyDescent="0.25">
      <c r="A52" s="60" t="s">
        <v>623</v>
      </c>
      <c r="B52" s="12" t="s">
        <v>3</v>
      </c>
      <c r="C52" s="40" t="s">
        <v>837</v>
      </c>
      <c r="D52" s="40" t="s">
        <v>5</v>
      </c>
      <c r="E52" s="10">
        <v>108</v>
      </c>
      <c r="F52" s="10">
        <v>274</v>
      </c>
      <c r="G52" s="11" t="s">
        <v>789</v>
      </c>
      <c r="H52" s="61">
        <v>7037</v>
      </c>
      <c r="I52" s="46" t="s">
        <v>1110</v>
      </c>
      <c r="J52" s="12"/>
      <c r="K52" s="12" t="s">
        <v>1072</v>
      </c>
      <c r="L52" s="12"/>
      <c r="M52" s="12" t="s">
        <v>1072</v>
      </c>
      <c r="N52" s="12"/>
      <c r="O52" s="12" t="s">
        <v>1073</v>
      </c>
      <c r="R52" s="61">
        <v>7037</v>
      </c>
      <c r="S52" s="46" t="s">
        <v>1110</v>
      </c>
    </row>
    <row r="53" spans="1:19" ht="27.95" customHeight="1" x14ac:dyDescent="0.25">
      <c r="A53" s="60" t="s">
        <v>624</v>
      </c>
      <c r="B53" s="12" t="s">
        <v>3</v>
      </c>
      <c r="C53" s="40" t="s">
        <v>6</v>
      </c>
      <c r="D53" s="40" t="s">
        <v>838</v>
      </c>
      <c r="E53" s="10">
        <v>4</v>
      </c>
      <c r="F53" s="10">
        <v>39</v>
      </c>
      <c r="G53" s="11" t="s">
        <v>789</v>
      </c>
      <c r="H53" s="61">
        <v>0</v>
      </c>
      <c r="I53" s="46" t="s">
        <v>1110</v>
      </c>
      <c r="J53" s="12"/>
      <c r="K53" s="12" t="s">
        <v>1072</v>
      </c>
      <c r="L53" s="12"/>
      <c r="M53" s="12"/>
      <c r="N53" s="12"/>
      <c r="O53" s="12"/>
      <c r="R53" s="61">
        <v>0</v>
      </c>
      <c r="S53" s="46" t="s">
        <v>1110</v>
      </c>
    </row>
    <row r="54" spans="1:19" ht="27.95" customHeight="1" x14ac:dyDescent="0.25">
      <c r="A54" s="60" t="s">
        <v>625</v>
      </c>
      <c r="B54" s="12" t="s">
        <v>3</v>
      </c>
      <c r="C54" s="40" t="s">
        <v>6</v>
      </c>
      <c r="D54" s="40" t="s">
        <v>839</v>
      </c>
      <c r="E54" s="10">
        <v>9</v>
      </c>
      <c r="F54" s="10">
        <v>5</v>
      </c>
      <c r="G54" s="11" t="s">
        <v>789</v>
      </c>
      <c r="H54" s="61">
        <v>0</v>
      </c>
      <c r="I54" s="46" t="s">
        <v>1110</v>
      </c>
      <c r="J54" s="12"/>
      <c r="K54" s="12" t="s">
        <v>1072</v>
      </c>
      <c r="L54" s="12"/>
      <c r="M54" s="12"/>
      <c r="N54" s="12"/>
      <c r="O54" s="12"/>
      <c r="R54" s="61">
        <v>0</v>
      </c>
      <c r="S54" s="46" t="s">
        <v>1110</v>
      </c>
    </row>
    <row r="55" spans="1:19" ht="27.95" customHeight="1" x14ac:dyDescent="0.25">
      <c r="A55" s="60" t="s">
        <v>626</v>
      </c>
      <c r="B55" s="12" t="s">
        <v>3</v>
      </c>
      <c r="C55" s="40" t="s">
        <v>6</v>
      </c>
      <c r="D55" s="40" t="s">
        <v>840</v>
      </c>
      <c r="E55" s="10">
        <v>24</v>
      </c>
      <c r="F55" s="10">
        <v>71</v>
      </c>
      <c r="G55" s="11" t="s">
        <v>789</v>
      </c>
      <c r="H55" s="61">
        <v>5325</v>
      </c>
      <c r="I55" s="46" t="s">
        <v>1110</v>
      </c>
      <c r="J55" s="12"/>
      <c r="K55" s="12" t="s">
        <v>1072</v>
      </c>
      <c r="L55" s="12"/>
      <c r="M55" s="12" t="s">
        <v>1072</v>
      </c>
      <c r="N55" s="12"/>
      <c r="O55" s="12" t="s">
        <v>1073</v>
      </c>
      <c r="R55" s="61">
        <v>5325</v>
      </c>
      <c r="S55" s="46" t="s">
        <v>1110</v>
      </c>
    </row>
    <row r="56" spans="1:19" ht="27.95" customHeight="1" x14ac:dyDescent="0.25">
      <c r="A56" s="60" t="s">
        <v>627</v>
      </c>
      <c r="B56" s="12" t="s">
        <v>3</v>
      </c>
      <c r="C56" s="40" t="s">
        <v>398</v>
      </c>
      <c r="D56" s="40" t="s">
        <v>841</v>
      </c>
      <c r="E56" s="10">
        <v>14</v>
      </c>
      <c r="F56" s="10">
        <v>39</v>
      </c>
      <c r="G56" s="11" t="s">
        <v>789</v>
      </c>
      <c r="H56" s="61">
        <v>3609</v>
      </c>
      <c r="I56" s="46" t="s">
        <v>1110</v>
      </c>
      <c r="J56" s="12"/>
      <c r="K56" s="12" t="s">
        <v>1072</v>
      </c>
      <c r="L56" s="12"/>
      <c r="M56" s="12" t="s">
        <v>1072</v>
      </c>
      <c r="N56" s="12"/>
      <c r="O56" s="12"/>
      <c r="R56" s="61">
        <v>3609</v>
      </c>
      <c r="S56" s="46" t="s">
        <v>1110</v>
      </c>
    </row>
    <row r="57" spans="1:19" ht="27.95" customHeight="1" x14ac:dyDescent="0.25">
      <c r="A57" s="60" t="s">
        <v>628</v>
      </c>
      <c r="B57" s="12" t="s">
        <v>3</v>
      </c>
      <c r="C57" s="40" t="s">
        <v>398</v>
      </c>
      <c r="D57" s="40" t="s">
        <v>842</v>
      </c>
      <c r="E57" s="10">
        <v>2</v>
      </c>
      <c r="F57" s="10">
        <v>0</v>
      </c>
      <c r="G57" s="11" t="s">
        <v>789</v>
      </c>
      <c r="H57" s="61">
        <v>0</v>
      </c>
      <c r="I57" s="47">
        <v>1000</v>
      </c>
      <c r="J57" s="12"/>
      <c r="K57" s="12" t="s">
        <v>1072</v>
      </c>
      <c r="L57" s="12"/>
      <c r="M57" s="12"/>
      <c r="N57" s="12"/>
      <c r="O57" s="12"/>
      <c r="R57" s="61">
        <v>0</v>
      </c>
      <c r="S57" s="47">
        <v>1000</v>
      </c>
    </row>
    <row r="58" spans="1:19" ht="27.95" customHeight="1" x14ac:dyDescent="0.25">
      <c r="A58" s="60" t="s">
        <v>629</v>
      </c>
      <c r="B58" s="12" t="s">
        <v>3</v>
      </c>
      <c r="C58" s="40" t="s">
        <v>843</v>
      </c>
      <c r="D58" s="40" t="s">
        <v>5</v>
      </c>
      <c r="E58" s="10">
        <v>52</v>
      </c>
      <c r="F58" s="10">
        <v>269</v>
      </c>
      <c r="G58" s="11" t="s">
        <v>789</v>
      </c>
      <c r="H58" s="61">
        <v>6387</v>
      </c>
      <c r="I58" s="46" t="s">
        <v>1110</v>
      </c>
      <c r="J58" s="70">
        <v>1500</v>
      </c>
      <c r="K58" s="12" t="s">
        <v>1072</v>
      </c>
      <c r="L58" s="12"/>
      <c r="M58" s="12" t="s">
        <v>1072</v>
      </c>
      <c r="N58" s="12"/>
      <c r="O58" s="12" t="s">
        <v>1073</v>
      </c>
      <c r="R58" s="61">
        <v>6387</v>
      </c>
      <c r="S58" s="46" t="s">
        <v>1110</v>
      </c>
    </row>
    <row r="59" spans="1:19" ht="27.95" customHeight="1" x14ac:dyDescent="0.25">
      <c r="A59" s="60" t="s">
        <v>630</v>
      </c>
      <c r="B59" s="12" t="s">
        <v>3</v>
      </c>
      <c r="C59" s="40" t="s">
        <v>844</v>
      </c>
      <c r="D59" s="40" t="s">
        <v>5</v>
      </c>
      <c r="E59" s="10">
        <v>131</v>
      </c>
      <c r="F59" s="10">
        <v>250</v>
      </c>
      <c r="G59" s="11" t="s">
        <v>789</v>
      </c>
      <c r="H59" s="61">
        <v>10343</v>
      </c>
      <c r="I59" s="46" t="s">
        <v>1110</v>
      </c>
      <c r="J59" s="12"/>
      <c r="K59" s="12" t="s">
        <v>1072</v>
      </c>
      <c r="L59" s="12"/>
      <c r="M59" s="12" t="s">
        <v>1072</v>
      </c>
      <c r="N59" s="12"/>
      <c r="O59" s="12" t="s">
        <v>1073</v>
      </c>
      <c r="R59" s="61">
        <v>10343</v>
      </c>
      <c r="S59" s="46" t="s">
        <v>1110</v>
      </c>
    </row>
    <row r="60" spans="1:19" ht="27.95" customHeight="1" x14ac:dyDescent="0.25">
      <c r="A60" s="60" t="s">
        <v>631</v>
      </c>
      <c r="B60" s="12" t="s">
        <v>3</v>
      </c>
      <c r="C60" s="40" t="s">
        <v>6</v>
      </c>
      <c r="D60" s="40" t="s">
        <v>845</v>
      </c>
      <c r="E60" s="10">
        <v>32</v>
      </c>
      <c r="F60" s="10">
        <v>108</v>
      </c>
      <c r="G60" s="11" t="s">
        <v>789</v>
      </c>
      <c r="H60" s="61">
        <v>5349</v>
      </c>
      <c r="I60" s="46" t="s">
        <v>1110</v>
      </c>
      <c r="J60" s="12"/>
      <c r="K60" s="12" t="s">
        <v>1072</v>
      </c>
      <c r="L60" s="12"/>
      <c r="M60" s="12" t="s">
        <v>1072</v>
      </c>
      <c r="N60" s="12"/>
      <c r="O60" s="12" t="s">
        <v>1073</v>
      </c>
      <c r="R60" s="61">
        <v>5349</v>
      </c>
      <c r="S60" s="46" t="s">
        <v>1110</v>
      </c>
    </row>
    <row r="61" spans="1:19" ht="27.95" customHeight="1" x14ac:dyDescent="0.25">
      <c r="A61" s="60" t="s">
        <v>632</v>
      </c>
      <c r="B61" s="12" t="s">
        <v>3</v>
      </c>
      <c r="C61" s="40" t="s">
        <v>846</v>
      </c>
      <c r="D61" s="40" t="s">
        <v>5</v>
      </c>
      <c r="E61" s="10">
        <v>24</v>
      </c>
      <c r="F61" s="10">
        <v>107</v>
      </c>
      <c r="G61" s="11" t="s">
        <v>789</v>
      </c>
      <c r="H61" s="61">
        <v>14695</v>
      </c>
      <c r="I61" s="46" t="s">
        <v>1110</v>
      </c>
      <c r="J61" s="12"/>
      <c r="K61" s="12" t="s">
        <v>1072</v>
      </c>
      <c r="L61" s="12"/>
      <c r="M61" s="12" t="s">
        <v>1072</v>
      </c>
      <c r="N61" s="12"/>
      <c r="O61" s="12"/>
      <c r="R61" s="61">
        <v>14695</v>
      </c>
      <c r="S61" s="46" t="s">
        <v>1110</v>
      </c>
    </row>
    <row r="62" spans="1:19" ht="27.95" customHeight="1" x14ac:dyDescent="0.25">
      <c r="A62" s="60" t="s">
        <v>633</v>
      </c>
      <c r="B62" s="12" t="s">
        <v>3</v>
      </c>
      <c r="C62" s="40" t="s">
        <v>398</v>
      </c>
      <c r="D62" s="40" t="s">
        <v>847</v>
      </c>
      <c r="E62" s="10">
        <v>17</v>
      </c>
      <c r="F62" s="10">
        <v>57</v>
      </c>
      <c r="G62" s="11" t="s">
        <v>789</v>
      </c>
      <c r="H62" s="61">
        <v>4480</v>
      </c>
      <c r="I62" s="46" t="s">
        <v>1110</v>
      </c>
      <c r="J62" s="12"/>
      <c r="K62" s="12" t="s">
        <v>1072</v>
      </c>
      <c r="L62" s="12"/>
      <c r="M62" s="12" t="s">
        <v>1072</v>
      </c>
      <c r="N62" s="12"/>
      <c r="O62" s="12" t="s">
        <v>1073</v>
      </c>
      <c r="R62" s="61">
        <v>4480</v>
      </c>
      <c r="S62" s="46" t="s">
        <v>1110</v>
      </c>
    </row>
    <row r="63" spans="1:19" ht="27.95" customHeight="1" x14ac:dyDescent="0.25">
      <c r="A63" s="60" t="s">
        <v>634</v>
      </c>
      <c r="B63" s="12" t="s">
        <v>3</v>
      </c>
      <c r="C63" s="40" t="s">
        <v>848</v>
      </c>
      <c r="D63" s="40" t="s">
        <v>5</v>
      </c>
      <c r="E63" s="10">
        <v>142</v>
      </c>
      <c r="F63" s="10">
        <v>570</v>
      </c>
      <c r="G63" s="11" t="s">
        <v>789</v>
      </c>
      <c r="H63" s="61">
        <v>9729</v>
      </c>
      <c r="I63" s="47">
        <v>4000</v>
      </c>
      <c r="J63" s="12"/>
      <c r="K63" s="12" t="s">
        <v>1072</v>
      </c>
      <c r="L63" s="12"/>
      <c r="M63" s="12" t="s">
        <v>1072</v>
      </c>
      <c r="N63" s="12"/>
      <c r="O63" s="12" t="s">
        <v>1073</v>
      </c>
      <c r="R63" s="61">
        <v>9729</v>
      </c>
      <c r="S63" s="47">
        <v>4000</v>
      </c>
    </row>
    <row r="64" spans="1:19" ht="27.95" customHeight="1" x14ac:dyDescent="0.25">
      <c r="A64" s="60" t="s">
        <v>635</v>
      </c>
      <c r="B64" s="12" t="s">
        <v>3</v>
      </c>
      <c r="C64" s="40" t="s">
        <v>849</v>
      </c>
      <c r="D64" s="40" t="s">
        <v>5</v>
      </c>
      <c r="E64" s="10">
        <v>94</v>
      </c>
      <c r="F64" s="10">
        <v>273</v>
      </c>
      <c r="G64" s="11" t="s">
        <v>789</v>
      </c>
      <c r="H64" s="61">
        <v>10491</v>
      </c>
      <c r="I64" s="46"/>
      <c r="J64" s="12"/>
      <c r="K64" s="12" t="s">
        <v>1072</v>
      </c>
      <c r="L64" s="12"/>
      <c r="M64" s="12" t="s">
        <v>1072</v>
      </c>
      <c r="N64" s="12"/>
      <c r="O64" s="12" t="s">
        <v>1073</v>
      </c>
      <c r="R64" s="61">
        <v>10491</v>
      </c>
      <c r="S64" s="46"/>
    </row>
    <row r="65" spans="1:19" ht="27.95" customHeight="1" x14ac:dyDescent="0.25">
      <c r="A65" s="60" t="s">
        <v>636</v>
      </c>
      <c r="B65" s="12" t="s">
        <v>3</v>
      </c>
      <c r="C65" s="40" t="s">
        <v>6</v>
      </c>
      <c r="D65" s="40" t="s">
        <v>850</v>
      </c>
      <c r="E65" s="10">
        <v>10</v>
      </c>
      <c r="F65" s="10">
        <v>20</v>
      </c>
      <c r="G65" s="11" t="s">
        <v>789</v>
      </c>
      <c r="H65" s="61">
        <v>2819</v>
      </c>
      <c r="I65" s="46"/>
      <c r="J65" s="12"/>
      <c r="K65" s="12" t="s">
        <v>1072</v>
      </c>
      <c r="L65" s="12"/>
      <c r="M65" s="72" t="s">
        <v>1072</v>
      </c>
      <c r="N65" s="12"/>
      <c r="O65" s="12" t="s">
        <v>1072</v>
      </c>
      <c r="R65" s="61">
        <v>2819</v>
      </c>
      <c r="S65" s="46"/>
    </row>
    <row r="66" spans="1:19" ht="27.95" customHeight="1" x14ac:dyDescent="0.25">
      <c r="A66" s="60" t="s">
        <v>637</v>
      </c>
      <c r="B66" s="12" t="s">
        <v>3</v>
      </c>
      <c r="C66" s="40" t="s">
        <v>851</v>
      </c>
      <c r="D66" s="40" t="s">
        <v>5</v>
      </c>
      <c r="E66" s="10">
        <v>241</v>
      </c>
      <c r="F66" s="10">
        <v>789</v>
      </c>
      <c r="G66" s="11" t="s">
        <v>789</v>
      </c>
      <c r="H66" s="61">
        <v>9006</v>
      </c>
      <c r="I66" s="46" t="s">
        <v>1110</v>
      </c>
      <c r="J66" s="12"/>
      <c r="K66" s="12" t="s">
        <v>1072</v>
      </c>
      <c r="L66" s="12"/>
      <c r="M66" s="12" t="s">
        <v>1072</v>
      </c>
      <c r="N66" s="12"/>
      <c r="O66" s="12" t="s">
        <v>1073</v>
      </c>
      <c r="R66" s="61">
        <v>9006</v>
      </c>
      <c r="S66" s="46" t="s">
        <v>1110</v>
      </c>
    </row>
    <row r="67" spans="1:19" ht="27.95" customHeight="1" x14ac:dyDescent="0.25">
      <c r="A67" s="60" t="s">
        <v>638</v>
      </c>
      <c r="B67" s="12" t="s">
        <v>3</v>
      </c>
      <c r="C67" s="40" t="s">
        <v>6</v>
      </c>
      <c r="D67" s="40" t="s">
        <v>852</v>
      </c>
      <c r="E67" s="10">
        <v>10</v>
      </c>
      <c r="F67" s="10">
        <v>24</v>
      </c>
      <c r="G67" s="11" t="s">
        <v>789</v>
      </c>
      <c r="H67" s="61">
        <v>1105</v>
      </c>
      <c r="I67" s="46" t="s">
        <v>1110</v>
      </c>
      <c r="J67" s="12"/>
      <c r="K67" s="12" t="s">
        <v>1072</v>
      </c>
      <c r="L67" s="12"/>
      <c r="M67" s="12" t="s">
        <v>1072</v>
      </c>
      <c r="N67" s="12"/>
      <c r="O67" s="12"/>
      <c r="R67" s="61">
        <v>1105</v>
      </c>
      <c r="S67" s="46" t="s">
        <v>1110</v>
      </c>
    </row>
    <row r="68" spans="1:19" ht="27.95" customHeight="1" x14ac:dyDescent="0.25">
      <c r="A68" s="60" t="s">
        <v>639</v>
      </c>
      <c r="B68" s="12" t="s">
        <v>3</v>
      </c>
      <c r="C68" s="40" t="s">
        <v>6</v>
      </c>
      <c r="D68" s="40" t="s">
        <v>853</v>
      </c>
      <c r="E68" s="10">
        <v>19</v>
      </c>
      <c r="F68" s="10">
        <v>24</v>
      </c>
      <c r="G68" s="11" t="s">
        <v>789</v>
      </c>
      <c r="H68" s="61">
        <v>1012</v>
      </c>
      <c r="I68" s="46" t="s">
        <v>1222</v>
      </c>
      <c r="J68" s="12"/>
      <c r="K68" s="12" t="s">
        <v>1072</v>
      </c>
      <c r="L68" s="12"/>
      <c r="M68" s="12"/>
      <c r="N68" s="12"/>
      <c r="O68" s="12"/>
      <c r="R68" s="61">
        <v>1012</v>
      </c>
      <c r="S68" s="46" t="s">
        <v>1222</v>
      </c>
    </row>
    <row r="69" spans="1:19" ht="27.95" customHeight="1" x14ac:dyDescent="0.25">
      <c r="A69" s="60" t="s">
        <v>640</v>
      </c>
      <c r="B69" s="12" t="s">
        <v>3</v>
      </c>
      <c r="C69" s="40" t="s">
        <v>6</v>
      </c>
      <c r="D69" s="40" t="s">
        <v>1086</v>
      </c>
      <c r="E69" s="10"/>
      <c r="F69" s="10"/>
      <c r="G69" s="11" t="s">
        <v>789</v>
      </c>
      <c r="H69" s="61">
        <v>0</v>
      </c>
      <c r="I69" s="46" t="s">
        <v>1222</v>
      </c>
      <c r="J69" s="12"/>
      <c r="K69" s="12" t="s">
        <v>1072</v>
      </c>
      <c r="L69" s="12"/>
      <c r="M69" s="12" t="s">
        <v>1072</v>
      </c>
      <c r="N69" s="12"/>
      <c r="O69" s="12"/>
      <c r="R69" s="61">
        <v>0</v>
      </c>
      <c r="S69" s="46" t="s">
        <v>1222</v>
      </c>
    </row>
    <row r="70" spans="1:19" ht="27.95" customHeight="1" x14ac:dyDescent="0.25">
      <c r="A70" s="60" t="s">
        <v>641</v>
      </c>
      <c r="B70" s="12" t="s">
        <v>3</v>
      </c>
      <c r="C70" s="40" t="s">
        <v>6</v>
      </c>
      <c r="D70" s="40" t="s">
        <v>854</v>
      </c>
      <c r="E70" s="10">
        <v>18</v>
      </c>
      <c r="F70" s="10">
        <v>28</v>
      </c>
      <c r="G70" s="11" t="s">
        <v>789</v>
      </c>
      <c r="H70" s="61">
        <v>1655</v>
      </c>
      <c r="I70" s="46" t="s">
        <v>1110</v>
      </c>
      <c r="J70" s="12"/>
      <c r="K70" s="12" t="s">
        <v>1072</v>
      </c>
      <c r="L70" s="12"/>
      <c r="M70" s="12" t="s">
        <v>1072</v>
      </c>
      <c r="N70" s="12"/>
      <c r="O70" s="12"/>
      <c r="R70" s="61">
        <v>1655</v>
      </c>
      <c r="S70" s="46" t="s">
        <v>1110</v>
      </c>
    </row>
    <row r="71" spans="1:19" ht="27.95" customHeight="1" x14ac:dyDescent="0.25">
      <c r="A71" s="60" t="s">
        <v>642</v>
      </c>
      <c r="B71" s="12" t="s">
        <v>3</v>
      </c>
      <c r="C71" s="40" t="s">
        <v>856</v>
      </c>
      <c r="D71" s="40" t="s">
        <v>5</v>
      </c>
      <c r="E71" s="10">
        <v>21</v>
      </c>
      <c r="F71" s="10">
        <v>72</v>
      </c>
      <c r="G71" s="11" t="s">
        <v>789</v>
      </c>
      <c r="H71" s="61">
        <v>1500</v>
      </c>
      <c r="I71" s="47"/>
      <c r="J71" s="70">
        <v>1000</v>
      </c>
      <c r="K71" s="12" t="s">
        <v>1072</v>
      </c>
      <c r="L71" s="12"/>
      <c r="M71" s="12" t="s">
        <v>1072</v>
      </c>
      <c r="N71" s="12"/>
      <c r="O71" s="12" t="s">
        <v>1073</v>
      </c>
      <c r="R71" s="61">
        <v>1500</v>
      </c>
      <c r="S71" s="47"/>
    </row>
    <row r="72" spans="1:19" ht="27.95" customHeight="1" x14ac:dyDescent="0.25">
      <c r="A72" s="60" t="s">
        <v>643</v>
      </c>
      <c r="B72" s="12" t="s">
        <v>3</v>
      </c>
      <c r="C72" s="40" t="s">
        <v>6</v>
      </c>
      <c r="D72" s="40" t="s">
        <v>857</v>
      </c>
      <c r="E72" s="10">
        <v>22</v>
      </c>
      <c r="F72" s="10">
        <v>16</v>
      </c>
      <c r="G72" s="11" t="s">
        <v>789</v>
      </c>
      <c r="H72" s="61">
        <v>0</v>
      </c>
      <c r="I72" s="46"/>
      <c r="J72" s="12"/>
      <c r="K72" s="12" t="s">
        <v>1072</v>
      </c>
      <c r="L72" s="12"/>
      <c r="M72" s="12"/>
      <c r="N72" s="12"/>
      <c r="O72" s="12"/>
      <c r="R72" s="61">
        <v>0</v>
      </c>
      <c r="S72" s="46"/>
    </row>
    <row r="73" spans="1:19" ht="27.95" customHeight="1" x14ac:dyDescent="0.25">
      <c r="A73" s="60" t="s">
        <v>644</v>
      </c>
      <c r="B73" s="12" t="s">
        <v>3</v>
      </c>
      <c r="C73" s="40" t="s">
        <v>858</v>
      </c>
      <c r="D73" s="40" t="s">
        <v>5</v>
      </c>
      <c r="E73" s="10">
        <v>59</v>
      </c>
      <c r="F73" s="10">
        <v>262</v>
      </c>
      <c r="G73" s="11" t="s">
        <v>789</v>
      </c>
      <c r="H73" s="61">
        <v>6847</v>
      </c>
      <c r="I73" s="46" t="s">
        <v>1110</v>
      </c>
      <c r="J73" s="12"/>
      <c r="K73" s="12" t="s">
        <v>1072</v>
      </c>
      <c r="L73" s="12"/>
      <c r="M73" s="12" t="s">
        <v>1072</v>
      </c>
      <c r="N73" s="12"/>
      <c r="O73" s="12"/>
      <c r="R73" s="61">
        <v>6847</v>
      </c>
      <c r="S73" s="46" t="s">
        <v>1110</v>
      </c>
    </row>
    <row r="74" spans="1:19" ht="27.95" customHeight="1" x14ac:dyDescent="0.25">
      <c r="A74" s="60" t="s">
        <v>645</v>
      </c>
      <c r="B74" s="12" t="s">
        <v>3</v>
      </c>
      <c r="C74" s="40" t="s">
        <v>859</v>
      </c>
      <c r="D74" s="40" t="s">
        <v>5</v>
      </c>
      <c r="E74" s="10">
        <v>60</v>
      </c>
      <c r="F74" s="10">
        <v>217</v>
      </c>
      <c r="G74" s="11" t="s">
        <v>789</v>
      </c>
      <c r="H74" s="61">
        <v>6752</v>
      </c>
      <c r="I74" s="46" t="s">
        <v>1110</v>
      </c>
      <c r="J74" s="12"/>
      <c r="K74" s="12" t="s">
        <v>1072</v>
      </c>
      <c r="L74" s="12"/>
      <c r="M74" s="12" t="s">
        <v>1072</v>
      </c>
      <c r="N74" s="12"/>
      <c r="O74" s="12" t="s">
        <v>1073</v>
      </c>
      <c r="R74" s="61">
        <v>6752</v>
      </c>
      <c r="S74" s="46" t="s">
        <v>1110</v>
      </c>
    </row>
    <row r="75" spans="1:19" ht="27.95" customHeight="1" x14ac:dyDescent="0.25">
      <c r="A75" s="60" t="s">
        <v>646</v>
      </c>
      <c r="B75" s="12" t="s">
        <v>3</v>
      </c>
      <c r="C75" s="40" t="s">
        <v>45</v>
      </c>
      <c r="D75" s="40" t="s">
        <v>5</v>
      </c>
      <c r="E75" s="10">
        <v>32</v>
      </c>
      <c r="F75" s="10">
        <v>126</v>
      </c>
      <c r="G75" s="11" t="s">
        <v>789</v>
      </c>
      <c r="H75" s="61">
        <v>5516</v>
      </c>
      <c r="I75" s="46" t="s">
        <v>1110</v>
      </c>
      <c r="J75" s="12"/>
      <c r="K75" s="12" t="s">
        <v>1072</v>
      </c>
      <c r="L75" s="12"/>
      <c r="M75" s="60" t="s">
        <v>1072</v>
      </c>
      <c r="N75" s="60"/>
      <c r="O75" s="12" t="s">
        <v>1073</v>
      </c>
      <c r="R75" s="61">
        <v>5516</v>
      </c>
      <c r="S75" s="46" t="s">
        <v>1110</v>
      </c>
    </row>
    <row r="76" spans="1:19" ht="27.95" customHeight="1" x14ac:dyDescent="0.25">
      <c r="A76" s="60" t="s">
        <v>647</v>
      </c>
      <c r="B76" s="12" t="s">
        <v>3</v>
      </c>
      <c r="C76" s="40" t="s">
        <v>6</v>
      </c>
      <c r="D76" s="40" t="s">
        <v>46</v>
      </c>
      <c r="E76" s="10">
        <v>14</v>
      </c>
      <c r="F76" s="10">
        <v>47</v>
      </c>
      <c r="G76" s="11" t="s">
        <v>789</v>
      </c>
      <c r="H76" s="61">
        <v>1200</v>
      </c>
      <c r="I76" s="46" t="s">
        <v>1110</v>
      </c>
      <c r="J76" s="12"/>
      <c r="K76" s="12" t="s">
        <v>1072</v>
      </c>
      <c r="L76" s="12"/>
      <c r="M76" s="12"/>
      <c r="N76" s="12"/>
      <c r="O76" s="12"/>
      <c r="R76" s="61">
        <v>1200</v>
      </c>
      <c r="S76" s="46" t="s">
        <v>1110</v>
      </c>
    </row>
    <row r="77" spans="1:19" ht="27.95" customHeight="1" x14ac:dyDescent="0.25">
      <c r="A77" s="60" t="s">
        <v>648</v>
      </c>
      <c r="B77" s="12" t="s">
        <v>3</v>
      </c>
      <c r="C77" s="40" t="s">
        <v>398</v>
      </c>
      <c r="D77" s="40" t="s">
        <v>860</v>
      </c>
      <c r="E77" s="10">
        <v>6</v>
      </c>
      <c r="F77" s="10">
        <v>14</v>
      </c>
      <c r="G77" s="11" t="s">
        <v>789</v>
      </c>
      <c r="H77" s="61">
        <v>829</v>
      </c>
      <c r="I77" s="46" t="s">
        <v>1110</v>
      </c>
      <c r="J77" s="12"/>
      <c r="K77" s="12" t="s">
        <v>1072</v>
      </c>
      <c r="L77" s="12"/>
      <c r="M77" s="12"/>
      <c r="N77" s="12"/>
      <c r="O77" s="12"/>
      <c r="R77" s="61">
        <v>829</v>
      </c>
      <c r="S77" s="46" t="s">
        <v>1110</v>
      </c>
    </row>
    <row r="78" spans="1:19" ht="27.95" customHeight="1" x14ac:dyDescent="0.25">
      <c r="A78" s="60" t="s">
        <v>649</v>
      </c>
      <c r="B78" s="12" t="s">
        <v>3</v>
      </c>
      <c r="C78" s="40" t="s">
        <v>6</v>
      </c>
      <c r="D78" s="40" t="s">
        <v>47</v>
      </c>
      <c r="E78" s="10">
        <v>9</v>
      </c>
      <c r="F78" s="10">
        <v>40</v>
      </c>
      <c r="G78" s="11" t="s">
        <v>789</v>
      </c>
      <c r="H78" s="61">
        <v>1094</v>
      </c>
      <c r="I78" s="46" t="s">
        <v>1110</v>
      </c>
      <c r="J78" s="12"/>
      <c r="K78" s="12" t="s">
        <v>1072</v>
      </c>
      <c r="L78" s="12"/>
      <c r="M78" s="12" t="s">
        <v>1073</v>
      </c>
      <c r="N78" s="12"/>
      <c r="O78" s="12" t="s">
        <v>1072</v>
      </c>
      <c r="R78" s="61">
        <v>1094</v>
      </c>
      <c r="S78" s="46" t="s">
        <v>1110</v>
      </c>
    </row>
    <row r="79" spans="1:19" ht="27.95" customHeight="1" x14ac:dyDescent="0.25">
      <c r="A79" s="60" t="s">
        <v>650</v>
      </c>
      <c r="B79" s="12" t="s">
        <v>3</v>
      </c>
      <c r="C79" s="40" t="s">
        <v>861</v>
      </c>
      <c r="D79" s="40" t="s">
        <v>5</v>
      </c>
      <c r="E79" s="10">
        <v>92</v>
      </c>
      <c r="F79" s="10">
        <v>302</v>
      </c>
      <c r="G79" s="11" t="s">
        <v>789</v>
      </c>
      <c r="H79" s="61">
        <v>0</v>
      </c>
      <c r="I79" s="47" t="s">
        <v>1198</v>
      </c>
      <c r="J79" s="12"/>
      <c r="K79" s="12" t="s">
        <v>1072</v>
      </c>
      <c r="L79" s="12"/>
      <c r="M79" s="12"/>
      <c r="N79" s="12"/>
      <c r="O79" s="12"/>
      <c r="R79" s="61">
        <v>0</v>
      </c>
      <c r="S79" s="47" t="s">
        <v>1198</v>
      </c>
    </row>
    <row r="80" spans="1:19" ht="27.95" customHeight="1" x14ac:dyDescent="0.25">
      <c r="A80" s="60" t="s">
        <v>651</v>
      </c>
      <c r="B80" s="12" t="s">
        <v>3</v>
      </c>
      <c r="C80" s="40" t="s">
        <v>37</v>
      </c>
      <c r="D80" s="40" t="s">
        <v>5</v>
      </c>
      <c r="E80" s="10">
        <v>65</v>
      </c>
      <c r="F80" s="10">
        <v>277</v>
      </c>
      <c r="G80" s="11" t="s">
        <v>789</v>
      </c>
      <c r="H80" s="61">
        <v>0</v>
      </c>
      <c r="I80" s="46"/>
      <c r="J80" s="12"/>
      <c r="K80" s="12" t="s">
        <v>1072</v>
      </c>
      <c r="L80" s="12"/>
      <c r="M80" s="12" t="s">
        <v>1072</v>
      </c>
      <c r="N80" s="12"/>
      <c r="O80" s="12"/>
      <c r="R80" s="61">
        <v>0</v>
      </c>
      <c r="S80" s="46"/>
    </row>
    <row r="81" spans="1:19" ht="27.95" customHeight="1" x14ac:dyDescent="0.25">
      <c r="A81" s="60" t="s">
        <v>652</v>
      </c>
      <c r="B81" s="12" t="s">
        <v>3</v>
      </c>
      <c r="C81" s="40" t="s">
        <v>862</v>
      </c>
      <c r="D81" s="40" t="s">
        <v>5</v>
      </c>
      <c r="E81" s="10">
        <v>16</v>
      </c>
      <c r="F81" s="10">
        <v>75</v>
      </c>
      <c r="G81" s="11" t="s">
        <v>789</v>
      </c>
      <c r="H81" s="61">
        <v>3169</v>
      </c>
      <c r="I81" s="46" t="s">
        <v>1110</v>
      </c>
      <c r="J81" s="12"/>
      <c r="K81" s="12" t="s">
        <v>1072</v>
      </c>
      <c r="L81" s="12"/>
      <c r="M81" s="12" t="s">
        <v>1072</v>
      </c>
      <c r="N81" s="12"/>
      <c r="O81" s="12" t="s">
        <v>1073</v>
      </c>
      <c r="R81" s="61">
        <v>3169</v>
      </c>
      <c r="S81" s="46" t="s">
        <v>1110</v>
      </c>
    </row>
    <row r="82" spans="1:19" ht="27.95" customHeight="1" x14ac:dyDescent="0.25">
      <c r="A82" s="60" t="s">
        <v>653</v>
      </c>
      <c r="B82" s="12" t="s">
        <v>3</v>
      </c>
      <c r="C82" s="40" t="s">
        <v>863</v>
      </c>
      <c r="D82" s="40" t="s">
        <v>5</v>
      </c>
      <c r="E82" s="10">
        <v>17</v>
      </c>
      <c r="F82" s="10">
        <v>71</v>
      </c>
      <c r="G82" s="11" t="s">
        <v>789</v>
      </c>
      <c r="H82" s="61">
        <v>2687</v>
      </c>
      <c r="I82" s="46" t="s">
        <v>1110</v>
      </c>
      <c r="J82" s="12"/>
      <c r="K82" s="12" t="s">
        <v>1072</v>
      </c>
      <c r="L82" s="12"/>
      <c r="M82" s="12" t="s">
        <v>1072</v>
      </c>
      <c r="N82" s="12"/>
      <c r="O82" s="12" t="s">
        <v>1073</v>
      </c>
      <c r="R82" s="61">
        <v>2687</v>
      </c>
      <c r="S82" s="46" t="s">
        <v>1110</v>
      </c>
    </row>
    <row r="83" spans="1:19" ht="27.95" customHeight="1" x14ac:dyDescent="0.2">
      <c r="A83" s="60" t="s">
        <v>654</v>
      </c>
      <c r="B83" s="12" t="s">
        <v>3</v>
      </c>
      <c r="C83" s="40" t="s">
        <v>864</v>
      </c>
      <c r="D83" s="40" t="s">
        <v>5</v>
      </c>
      <c r="E83" s="10">
        <v>191</v>
      </c>
      <c r="F83" s="10">
        <v>762</v>
      </c>
      <c r="G83" s="11" t="s">
        <v>789</v>
      </c>
      <c r="H83" s="77">
        <v>25181</v>
      </c>
      <c r="I83" s="46" t="s">
        <v>1110</v>
      </c>
      <c r="J83" s="84"/>
      <c r="K83" s="12" t="s">
        <v>1072</v>
      </c>
      <c r="L83" s="12"/>
      <c r="M83" s="12" t="s">
        <v>1072</v>
      </c>
      <c r="N83" s="12"/>
      <c r="O83" s="12" t="s">
        <v>1072</v>
      </c>
      <c r="R83" s="77">
        <v>25181</v>
      </c>
      <c r="S83" s="46" t="s">
        <v>1110</v>
      </c>
    </row>
    <row r="84" spans="1:19" ht="27.95" customHeight="1" x14ac:dyDescent="0.2">
      <c r="A84" s="60" t="s">
        <v>655</v>
      </c>
      <c r="B84" s="12" t="s">
        <v>3</v>
      </c>
      <c r="C84" s="40" t="s">
        <v>398</v>
      </c>
      <c r="D84" s="40" t="s">
        <v>865</v>
      </c>
      <c r="E84" s="10">
        <v>46</v>
      </c>
      <c r="F84" s="10">
        <v>166</v>
      </c>
      <c r="G84" s="11" t="s">
        <v>789</v>
      </c>
      <c r="H84" s="78"/>
      <c r="I84" s="46" t="s">
        <v>1110</v>
      </c>
      <c r="J84" s="86"/>
      <c r="K84" s="12" t="s">
        <v>1072</v>
      </c>
      <c r="L84" s="12"/>
      <c r="M84" s="12"/>
      <c r="N84" s="12"/>
      <c r="O84" s="12" t="s">
        <v>1087</v>
      </c>
      <c r="R84" s="78"/>
      <c r="S84" s="46" t="s">
        <v>1110</v>
      </c>
    </row>
    <row r="85" spans="1:19" ht="27.95" customHeight="1" x14ac:dyDescent="0.25">
      <c r="A85" s="60" t="s">
        <v>656</v>
      </c>
      <c r="B85" s="12" t="s">
        <v>3</v>
      </c>
      <c r="C85" s="40" t="s">
        <v>866</v>
      </c>
      <c r="D85" s="40" t="s">
        <v>5</v>
      </c>
      <c r="E85" s="10">
        <v>34</v>
      </c>
      <c r="F85" s="10">
        <v>103</v>
      </c>
      <c r="G85" s="11" t="s">
        <v>789</v>
      </c>
      <c r="H85" s="61">
        <v>1592</v>
      </c>
      <c r="I85" s="46" t="s">
        <v>1110</v>
      </c>
      <c r="J85" s="12"/>
      <c r="K85" s="12" t="s">
        <v>1072</v>
      </c>
      <c r="L85" s="12"/>
      <c r="M85" s="12" t="s">
        <v>1072</v>
      </c>
      <c r="N85" s="12"/>
      <c r="O85" s="12" t="s">
        <v>1072</v>
      </c>
      <c r="R85" s="61">
        <v>1592</v>
      </c>
      <c r="S85" s="46" t="s">
        <v>1110</v>
      </c>
    </row>
    <row r="86" spans="1:19" ht="27.95" customHeight="1" x14ac:dyDescent="0.25">
      <c r="A86" s="60" t="s">
        <v>657</v>
      </c>
      <c r="B86" s="12" t="s">
        <v>3</v>
      </c>
      <c r="C86" s="40" t="s">
        <v>867</v>
      </c>
      <c r="D86" s="40" t="s">
        <v>5</v>
      </c>
      <c r="E86" s="10">
        <v>33</v>
      </c>
      <c r="F86" s="10">
        <v>68</v>
      </c>
      <c r="G86" s="11" t="s">
        <v>789</v>
      </c>
      <c r="H86" s="61">
        <v>9478</v>
      </c>
      <c r="I86" s="46" t="s">
        <v>1110</v>
      </c>
      <c r="J86" s="12"/>
      <c r="K86" s="12" t="s">
        <v>1072</v>
      </c>
      <c r="L86" s="12"/>
      <c r="M86" s="12" t="s">
        <v>1072</v>
      </c>
      <c r="N86" s="12"/>
      <c r="O86" s="12" t="s">
        <v>1073</v>
      </c>
      <c r="R86" s="61">
        <v>9478</v>
      </c>
      <c r="S86" s="46" t="s">
        <v>1110</v>
      </c>
    </row>
    <row r="87" spans="1:19" ht="27.95" customHeight="1" x14ac:dyDescent="0.25">
      <c r="A87" s="60" t="s">
        <v>658</v>
      </c>
      <c r="B87" s="12" t="s">
        <v>3</v>
      </c>
      <c r="C87" s="40" t="s">
        <v>868</v>
      </c>
      <c r="D87" s="40" t="s">
        <v>5</v>
      </c>
      <c r="E87" s="10">
        <v>120</v>
      </c>
      <c r="F87" s="10">
        <v>365</v>
      </c>
      <c r="G87" s="11" t="s">
        <v>789</v>
      </c>
      <c r="H87" s="61">
        <v>2500</v>
      </c>
      <c r="I87" s="46">
        <v>4000</v>
      </c>
      <c r="J87" s="12"/>
      <c r="K87" s="12" t="s">
        <v>1072</v>
      </c>
      <c r="L87" s="12"/>
      <c r="M87" s="12" t="s">
        <v>1072</v>
      </c>
      <c r="N87" s="12"/>
      <c r="O87" s="12" t="s">
        <v>1072</v>
      </c>
      <c r="R87" s="61">
        <v>2500</v>
      </c>
      <c r="S87" s="46">
        <v>4000</v>
      </c>
    </row>
    <row r="88" spans="1:19" ht="27.95" customHeight="1" x14ac:dyDescent="0.25">
      <c r="A88" s="60" t="s">
        <v>659</v>
      </c>
      <c r="B88" s="12" t="s">
        <v>3</v>
      </c>
      <c r="C88" s="40" t="s">
        <v>869</v>
      </c>
      <c r="D88" s="40" t="s">
        <v>5</v>
      </c>
      <c r="E88" s="10">
        <v>48</v>
      </c>
      <c r="F88" s="10">
        <v>167</v>
      </c>
      <c r="G88" s="11" t="s">
        <v>789</v>
      </c>
      <c r="H88" s="61">
        <v>12912</v>
      </c>
      <c r="I88" s="47" t="s">
        <v>1110</v>
      </c>
      <c r="J88" s="12"/>
      <c r="K88" s="12" t="s">
        <v>1072</v>
      </c>
      <c r="L88" s="12"/>
      <c r="M88" s="12" t="s">
        <v>1072</v>
      </c>
      <c r="N88" s="12"/>
      <c r="O88" s="12" t="s">
        <v>1072</v>
      </c>
      <c r="R88" s="61">
        <v>12912</v>
      </c>
      <c r="S88" s="47" t="s">
        <v>1110</v>
      </c>
    </row>
    <row r="89" spans="1:19" ht="27.95" customHeight="1" x14ac:dyDescent="0.25">
      <c r="A89" s="60" t="s">
        <v>660</v>
      </c>
      <c r="B89" s="12" t="s">
        <v>3</v>
      </c>
      <c r="C89" s="40" t="s">
        <v>870</v>
      </c>
      <c r="D89" s="40" t="s">
        <v>5</v>
      </c>
      <c r="E89" s="10">
        <v>103</v>
      </c>
      <c r="F89" s="10">
        <v>276</v>
      </c>
      <c r="G89" s="11" t="s">
        <v>789</v>
      </c>
      <c r="H89" s="61">
        <v>7780</v>
      </c>
      <c r="I89" s="47"/>
      <c r="J89" s="12"/>
      <c r="K89" s="12" t="s">
        <v>1072</v>
      </c>
      <c r="L89" s="12"/>
      <c r="M89" s="12" t="s">
        <v>1072</v>
      </c>
      <c r="N89" s="12"/>
      <c r="O89" s="12" t="s">
        <v>1073</v>
      </c>
      <c r="R89" s="61">
        <v>7780</v>
      </c>
      <c r="S89" s="47"/>
    </row>
    <row r="90" spans="1:19" ht="27.95" customHeight="1" x14ac:dyDescent="0.25">
      <c r="A90" s="60" t="s">
        <v>661</v>
      </c>
      <c r="B90" s="12" t="s">
        <v>3</v>
      </c>
      <c r="C90" s="40" t="s">
        <v>871</v>
      </c>
      <c r="D90" s="40" t="s">
        <v>5</v>
      </c>
      <c r="E90" s="10">
        <v>91</v>
      </c>
      <c r="F90" s="10">
        <v>303</v>
      </c>
      <c r="G90" s="11" t="s">
        <v>789</v>
      </c>
      <c r="H90" s="61">
        <v>7316</v>
      </c>
      <c r="I90" s="46"/>
      <c r="J90" s="12"/>
      <c r="K90" s="12" t="s">
        <v>1072</v>
      </c>
      <c r="L90" s="12"/>
      <c r="M90" s="12" t="s">
        <v>1072</v>
      </c>
      <c r="N90" s="12"/>
      <c r="O90" s="12" t="s">
        <v>1073</v>
      </c>
      <c r="R90" s="61">
        <v>7316</v>
      </c>
      <c r="S90" s="46"/>
    </row>
    <row r="91" spans="1:19" ht="27.95" customHeight="1" x14ac:dyDescent="0.25">
      <c r="A91" s="60" t="s">
        <v>662</v>
      </c>
      <c r="B91" s="12" t="s">
        <v>3</v>
      </c>
      <c r="C91" s="40" t="s">
        <v>872</v>
      </c>
      <c r="D91" s="40" t="s">
        <v>5</v>
      </c>
      <c r="E91" s="10">
        <v>29</v>
      </c>
      <c r="F91" s="10">
        <v>77</v>
      </c>
      <c r="G91" s="11" t="s">
        <v>789</v>
      </c>
      <c r="H91" s="61">
        <v>3551</v>
      </c>
      <c r="I91" s="46" t="s">
        <v>1110</v>
      </c>
      <c r="J91" s="12"/>
      <c r="K91" s="12" t="s">
        <v>1072</v>
      </c>
      <c r="L91" s="12"/>
      <c r="M91" s="12" t="s">
        <v>1072</v>
      </c>
      <c r="N91" s="12"/>
      <c r="O91" s="12" t="s">
        <v>1073</v>
      </c>
      <c r="R91" s="61">
        <v>3551</v>
      </c>
      <c r="S91" s="46" t="s">
        <v>1110</v>
      </c>
    </row>
    <row r="92" spans="1:19" ht="27.95" customHeight="1" x14ac:dyDescent="0.25">
      <c r="A92" s="60" t="s">
        <v>663</v>
      </c>
      <c r="B92" s="12" t="s">
        <v>3</v>
      </c>
      <c r="C92" s="40" t="s">
        <v>6</v>
      </c>
      <c r="D92" s="40" t="s">
        <v>1186</v>
      </c>
      <c r="E92" s="10">
        <v>29</v>
      </c>
      <c r="F92" s="10">
        <v>77</v>
      </c>
      <c r="G92" s="11" t="s">
        <v>789</v>
      </c>
      <c r="H92" s="61">
        <v>3951</v>
      </c>
      <c r="I92" s="46" t="s">
        <v>1110</v>
      </c>
      <c r="J92" s="12"/>
      <c r="K92" s="12" t="s">
        <v>1072</v>
      </c>
      <c r="L92" s="12"/>
      <c r="M92" s="12" t="s">
        <v>1072</v>
      </c>
      <c r="N92" s="12"/>
      <c r="O92" s="12" t="s">
        <v>1073</v>
      </c>
      <c r="R92" s="61">
        <v>3951</v>
      </c>
      <c r="S92" s="46" t="s">
        <v>1110</v>
      </c>
    </row>
    <row r="93" spans="1:19" ht="27.95" customHeight="1" x14ac:dyDescent="0.25">
      <c r="A93" s="60" t="s">
        <v>664</v>
      </c>
      <c r="B93" s="12" t="s">
        <v>3</v>
      </c>
      <c r="C93" s="40" t="s">
        <v>6</v>
      </c>
      <c r="D93" s="40" t="s">
        <v>873</v>
      </c>
      <c r="E93" s="10">
        <v>25</v>
      </c>
      <c r="F93" s="10">
        <v>61</v>
      </c>
      <c r="G93" s="11" t="s">
        <v>789</v>
      </c>
      <c r="H93" s="61">
        <v>1583</v>
      </c>
      <c r="I93" s="46" t="s">
        <v>1110</v>
      </c>
      <c r="J93" s="12"/>
      <c r="K93" s="12" t="s">
        <v>1072</v>
      </c>
      <c r="L93" s="12"/>
      <c r="M93" s="12" t="s">
        <v>1072</v>
      </c>
      <c r="N93" s="12"/>
      <c r="O93" s="12"/>
      <c r="R93" s="61">
        <v>1583</v>
      </c>
      <c r="S93" s="46" t="s">
        <v>1110</v>
      </c>
    </row>
    <row r="94" spans="1:19" ht="27.95" customHeight="1" x14ac:dyDescent="0.25">
      <c r="A94" s="60" t="s">
        <v>665</v>
      </c>
      <c r="B94" s="12" t="s">
        <v>3</v>
      </c>
      <c r="C94" s="40" t="s">
        <v>874</v>
      </c>
      <c r="D94" s="40" t="s">
        <v>5</v>
      </c>
      <c r="E94" s="10">
        <v>51</v>
      </c>
      <c r="F94" s="10">
        <v>73</v>
      </c>
      <c r="G94" s="11" t="s">
        <v>789</v>
      </c>
      <c r="H94" s="61">
        <v>4261</v>
      </c>
      <c r="I94" s="47" t="s">
        <v>1110</v>
      </c>
      <c r="J94" s="70">
        <v>1000</v>
      </c>
      <c r="K94" s="12" t="s">
        <v>1072</v>
      </c>
      <c r="L94" s="12"/>
      <c r="M94" s="12" t="s">
        <v>1072</v>
      </c>
      <c r="N94" s="12"/>
      <c r="O94" s="12" t="s">
        <v>1073</v>
      </c>
      <c r="R94" s="61">
        <v>4261</v>
      </c>
      <c r="S94" s="47" t="s">
        <v>1110</v>
      </c>
    </row>
    <row r="95" spans="1:19" ht="27.95" customHeight="1" x14ac:dyDescent="0.25">
      <c r="A95" s="60" t="s">
        <v>666</v>
      </c>
      <c r="B95" s="12" t="s">
        <v>3</v>
      </c>
      <c r="C95" s="40" t="s">
        <v>6</v>
      </c>
      <c r="D95" s="40" t="s">
        <v>875</v>
      </c>
      <c r="E95" s="10">
        <v>2</v>
      </c>
      <c r="F95" s="10">
        <v>10</v>
      </c>
      <c r="G95" s="11" t="s">
        <v>789</v>
      </c>
      <c r="H95" s="61">
        <v>1000</v>
      </c>
      <c r="I95" s="47"/>
      <c r="J95" s="12"/>
      <c r="K95" s="12" t="s">
        <v>1072</v>
      </c>
      <c r="L95" s="12"/>
      <c r="M95" s="12"/>
      <c r="N95" s="12"/>
      <c r="O95" s="12" t="s">
        <v>1072</v>
      </c>
      <c r="R95" s="61">
        <v>1000</v>
      </c>
      <c r="S95" s="47"/>
    </row>
    <row r="96" spans="1:19" ht="27.95" customHeight="1" x14ac:dyDescent="0.25">
      <c r="A96" s="60" t="s">
        <v>667</v>
      </c>
      <c r="B96" s="12" t="s">
        <v>3</v>
      </c>
      <c r="C96" s="40" t="s">
        <v>6</v>
      </c>
      <c r="D96" s="40" t="s">
        <v>876</v>
      </c>
      <c r="E96" s="10">
        <v>2</v>
      </c>
      <c r="F96" s="10">
        <v>6</v>
      </c>
      <c r="G96" s="11" t="s">
        <v>789</v>
      </c>
      <c r="H96" s="61">
        <v>1000</v>
      </c>
      <c r="I96" s="46">
        <v>1000</v>
      </c>
      <c r="J96" s="12"/>
      <c r="K96" s="12" t="s">
        <v>1072</v>
      </c>
      <c r="L96" s="12"/>
      <c r="M96" s="12" t="s">
        <v>1202</v>
      </c>
      <c r="N96" s="12"/>
      <c r="O96" s="12"/>
      <c r="R96" s="61">
        <v>1000</v>
      </c>
      <c r="S96" s="46">
        <v>1000</v>
      </c>
    </row>
    <row r="97" spans="1:19" ht="27.95" customHeight="1" x14ac:dyDescent="0.25">
      <c r="A97" s="60" t="s">
        <v>668</v>
      </c>
      <c r="B97" s="12" t="s">
        <v>3</v>
      </c>
      <c r="C97" s="40" t="s">
        <v>877</v>
      </c>
      <c r="D97" s="40" t="s">
        <v>5</v>
      </c>
      <c r="E97" s="10">
        <v>24</v>
      </c>
      <c r="F97" s="10">
        <v>69</v>
      </c>
      <c r="G97" s="11" t="s">
        <v>789</v>
      </c>
      <c r="H97" s="61">
        <v>0</v>
      </c>
      <c r="I97" s="46" t="s">
        <v>1110</v>
      </c>
      <c r="J97" s="12"/>
      <c r="K97" s="12" t="s">
        <v>1072</v>
      </c>
      <c r="L97" s="12"/>
      <c r="M97" s="12"/>
      <c r="N97" s="12"/>
      <c r="O97" s="12"/>
      <c r="R97" s="61">
        <v>0</v>
      </c>
      <c r="S97" s="46" t="s">
        <v>1110</v>
      </c>
    </row>
    <row r="98" spans="1:19" ht="27.95" customHeight="1" x14ac:dyDescent="0.25">
      <c r="A98" s="60" t="s">
        <v>669</v>
      </c>
      <c r="B98" s="12" t="s">
        <v>3</v>
      </c>
      <c r="C98" s="40" t="s">
        <v>6</v>
      </c>
      <c r="D98" s="40" t="s">
        <v>878</v>
      </c>
      <c r="E98" s="10">
        <v>33</v>
      </c>
      <c r="F98" s="10">
        <v>78</v>
      </c>
      <c r="G98" s="11" t="s">
        <v>789</v>
      </c>
      <c r="H98" s="61">
        <v>1000</v>
      </c>
      <c r="I98" s="47" t="s">
        <v>1110</v>
      </c>
      <c r="J98" s="12"/>
      <c r="K98" s="12" t="s">
        <v>1072</v>
      </c>
      <c r="L98" s="12"/>
      <c r="M98" s="60" t="s">
        <v>1072</v>
      </c>
      <c r="N98" s="60"/>
      <c r="O98" s="12"/>
      <c r="R98" s="61">
        <v>1000</v>
      </c>
      <c r="S98" s="47" t="s">
        <v>1110</v>
      </c>
    </row>
    <row r="99" spans="1:19" ht="27.95" customHeight="1" x14ac:dyDescent="0.25">
      <c r="A99" s="60" t="s">
        <v>670</v>
      </c>
      <c r="B99" s="12" t="s">
        <v>3</v>
      </c>
      <c r="C99" s="40" t="s">
        <v>6</v>
      </c>
      <c r="D99" s="40" t="s">
        <v>879</v>
      </c>
      <c r="E99" s="10">
        <v>31</v>
      </c>
      <c r="F99" s="10">
        <v>77</v>
      </c>
      <c r="G99" s="11" t="s">
        <v>789</v>
      </c>
      <c r="H99" s="61">
        <v>2159</v>
      </c>
      <c r="I99" s="47">
        <v>3000</v>
      </c>
      <c r="J99" s="12"/>
      <c r="K99" s="12" t="s">
        <v>1072</v>
      </c>
      <c r="L99" s="12"/>
      <c r="M99" s="12"/>
      <c r="N99" s="12"/>
      <c r="O99" s="12"/>
      <c r="R99" s="61">
        <v>2159</v>
      </c>
      <c r="S99" s="47">
        <v>3000</v>
      </c>
    </row>
    <row r="100" spans="1:19" ht="27.95" customHeight="1" x14ac:dyDescent="0.25">
      <c r="A100" s="60" t="s">
        <v>671</v>
      </c>
      <c r="B100" s="12" t="s">
        <v>3</v>
      </c>
      <c r="C100" s="40" t="s">
        <v>6</v>
      </c>
      <c r="D100" s="40" t="s">
        <v>801</v>
      </c>
      <c r="E100" s="10">
        <v>31</v>
      </c>
      <c r="F100" s="10">
        <v>100</v>
      </c>
      <c r="G100" s="11" t="s">
        <v>789</v>
      </c>
      <c r="H100" s="61">
        <v>0</v>
      </c>
      <c r="I100" s="46">
        <v>3000</v>
      </c>
      <c r="J100" s="12"/>
      <c r="K100" s="12" t="s">
        <v>1072</v>
      </c>
      <c r="L100" s="12"/>
      <c r="M100" s="12"/>
      <c r="N100" s="12"/>
      <c r="O100" s="12"/>
      <c r="R100" s="61">
        <v>0</v>
      </c>
      <c r="S100" s="46">
        <v>3000</v>
      </c>
    </row>
    <row r="101" spans="1:19" ht="27.95" customHeight="1" x14ac:dyDescent="0.25">
      <c r="A101" s="60" t="s">
        <v>672</v>
      </c>
      <c r="B101" s="12" t="s">
        <v>3</v>
      </c>
      <c r="C101" s="40" t="s">
        <v>880</v>
      </c>
      <c r="D101" s="40" t="s">
        <v>5</v>
      </c>
      <c r="E101" s="10">
        <v>177</v>
      </c>
      <c r="F101" s="10">
        <v>638</v>
      </c>
      <c r="G101" s="11" t="s">
        <v>789</v>
      </c>
      <c r="H101" s="61">
        <v>17623</v>
      </c>
      <c r="I101" s="46" t="s">
        <v>1110</v>
      </c>
      <c r="J101" s="12"/>
      <c r="K101" s="12" t="s">
        <v>1072</v>
      </c>
      <c r="L101" s="12"/>
      <c r="M101" s="12" t="s">
        <v>1072</v>
      </c>
      <c r="N101" s="12"/>
      <c r="O101" s="12" t="s">
        <v>1073</v>
      </c>
      <c r="R101" s="61">
        <v>17623</v>
      </c>
      <c r="S101" s="46" t="s">
        <v>1110</v>
      </c>
    </row>
    <row r="102" spans="1:19" ht="27.95" customHeight="1" x14ac:dyDescent="0.25">
      <c r="A102" s="60" t="s">
        <v>673</v>
      </c>
      <c r="B102" s="12" t="s">
        <v>3</v>
      </c>
      <c r="C102" s="40" t="s">
        <v>30</v>
      </c>
      <c r="D102" s="40" t="s">
        <v>5</v>
      </c>
      <c r="E102" s="10">
        <v>41</v>
      </c>
      <c r="F102" s="10">
        <v>113</v>
      </c>
      <c r="G102" s="11" t="s">
        <v>789</v>
      </c>
      <c r="H102" s="61">
        <v>2407</v>
      </c>
      <c r="I102" s="46" t="s">
        <v>1110</v>
      </c>
      <c r="J102" s="12"/>
      <c r="K102" s="12" t="s">
        <v>1072</v>
      </c>
      <c r="L102" s="12"/>
      <c r="M102" s="12" t="s">
        <v>1072</v>
      </c>
      <c r="N102" s="12"/>
      <c r="O102" s="12" t="s">
        <v>1073</v>
      </c>
      <c r="R102" s="61">
        <v>2407</v>
      </c>
      <c r="S102" s="46" t="s">
        <v>1110</v>
      </c>
    </row>
    <row r="103" spans="1:19" ht="27.95" customHeight="1" x14ac:dyDescent="0.25">
      <c r="A103" s="60" t="s">
        <v>674</v>
      </c>
      <c r="B103" s="12" t="s">
        <v>3</v>
      </c>
      <c r="C103" s="40" t="s">
        <v>6</v>
      </c>
      <c r="D103" s="40" t="s">
        <v>881</v>
      </c>
      <c r="E103" s="10">
        <v>130</v>
      </c>
      <c r="F103" s="10">
        <v>551</v>
      </c>
      <c r="G103" s="11" t="s">
        <v>789</v>
      </c>
      <c r="H103" s="61">
        <v>12366</v>
      </c>
      <c r="I103" s="46">
        <v>3000</v>
      </c>
      <c r="J103" s="12"/>
      <c r="K103" s="12" t="s">
        <v>1072</v>
      </c>
      <c r="L103" s="12"/>
      <c r="M103" s="12" t="s">
        <v>1072</v>
      </c>
      <c r="N103" s="12"/>
      <c r="O103" s="12" t="s">
        <v>1073</v>
      </c>
      <c r="R103" s="61">
        <v>12366</v>
      </c>
      <c r="S103" s="46">
        <v>3000</v>
      </c>
    </row>
    <row r="104" spans="1:19" ht="27.95" customHeight="1" x14ac:dyDescent="0.25">
      <c r="A104" s="60" t="s">
        <v>675</v>
      </c>
      <c r="B104" s="12" t="s">
        <v>3</v>
      </c>
      <c r="C104" s="40" t="s">
        <v>6</v>
      </c>
      <c r="D104" s="40" t="s">
        <v>31</v>
      </c>
      <c r="E104" s="10">
        <v>16</v>
      </c>
      <c r="F104" s="10">
        <v>28</v>
      </c>
      <c r="G104" s="11" t="s">
        <v>789</v>
      </c>
      <c r="H104" s="61">
        <v>3020</v>
      </c>
      <c r="I104" s="46" t="s">
        <v>1110</v>
      </c>
      <c r="J104" s="12"/>
      <c r="K104" s="12" t="s">
        <v>1072</v>
      </c>
      <c r="L104" s="12"/>
      <c r="M104" s="60" t="s">
        <v>1072</v>
      </c>
      <c r="N104" s="60"/>
      <c r="O104" s="12"/>
      <c r="R104" s="61">
        <v>3020</v>
      </c>
      <c r="S104" s="46" t="s">
        <v>1110</v>
      </c>
    </row>
    <row r="105" spans="1:19" ht="27.95" customHeight="1" x14ac:dyDescent="0.25">
      <c r="A105" s="60" t="s">
        <v>676</v>
      </c>
      <c r="B105" s="12" t="s">
        <v>3</v>
      </c>
      <c r="C105" s="40" t="s">
        <v>882</v>
      </c>
      <c r="D105" s="40" t="s">
        <v>5</v>
      </c>
      <c r="E105" s="10">
        <v>94</v>
      </c>
      <c r="F105" s="10">
        <v>273</v>
      </c>
      <c r="G105" s="11" t="s">
        <v>789</v>
      </c>
      <c r="H105" s="61">
        <v>10910</v>
      </c>
      <c r="I105" s="46" t="s">
        <v>1110</v>
      </c>
      <c r="J105" s="12"/>
      <c r="K105" s="12" t="s">
        <v>1072</v>
      </c>
      <c r="L105" s="12"/>
      <c r="M105" s="12" t="s">
        <v>1072</v>
      </c>
      <c r="N105" s="12"/>
      <c r="O105" s="12" t="s">
        <v>1073</v>
      </c>
      <c r="R105" s="61">
        <v>10910</v>
      </c>
      <c r="S105" s="46" t="s">
        <v>1110</v>
      </c>
    </row>
    <row r="106" spans="1:19" ht="27.95" customHeight="1" x14ac:dyDescent="0.25">
      <c r="A106" s="60" t="s">
        <v>677</v>
      </c>
      <c r="B106" s="12" t="s">
        <v>3</v>
      </c>
      <c r="C106" s="40" t="s">
        <v>883</v>
      </c>
      <c r="D106" s="40" t="s">
        <v>5</v>
      </c>
      <c r="E106" s="10">
        <v>78</v>
      </c>
      <c r="F106" s="10">
        <v>219</v>
      </c>
      <c r="G106" s="11" t="s">
        <v>789</v>
      </c>
      <c r="H106" s="61">
        <v>4275</v>
      </c>
      <c r="I106" s="46" t="s">
        <v>1110</v>
      </c>
      <c r="J106" s="12"/>
      <c r="K106" s="12" t="s">
        <v>1072</v>
      </c>
      <c r="L106" s="12"/>
      <c r="M106" s="12" t="s">
        <v>1072</v>
      </c>
      <c r="N106" s="12"/>
      <c r="O106" s="12"/>
      <c r="R106" s="61">
        <v>4275</v>
      </c>
      <c r="S106" s="46" t="s">
        <v>1110</v>
      </c>
    </row>
    <row r="107" spans="1:19" ht="27.95" customHeight="1" x14ac:dyDescent="0.25">
      <c r="A107" s="60" t="s">
        <v>678</v>
      </c>
      <c r="B107" s="12" t="s">
        <v>3</v>
      </c>
      <c r="C107" s="40" t="s">
        <v>398</v>
      </c>
      <c r="D107" s="40" t="s">
        <v>884</v>
      </c>
      <c r="E107" s="10">
        <v>33</v>
      </c>
      <c r="F107" s="10">
        <v>155</v>
      </c>
      <c r="G107" s="11" t="s">
        <v>789</v>
      </c>
      <c r="H107" s="61">
        <v>3324</v>
      </c>
      <c r="I107" s="46" t="s">
        <v>1110</v>
      </c>
      <c r="J107" s="12"/>
      <c r="K107" s="12" t="s">
        <v>1072</v>
      </c>
      <c r="L107" s="12"/>
      <c r="M107" s="12" t="s">
        <v>1072</v>
      </c>
      <c r="N107" s="12"/>
      <c r="O107" s="12"/>
      <c r="R107" s="61">
        <v>3324</v>
      </c>
      <c r="S107" s="46" t="s">
        <v>1110</v>
      </c>
    </row>
    <row r="108" spans="1:19" ht="27.95" customHeight="1" x14ac:dyDescent="0.25">
      <c r="A108" s="60" t="s">
        <v>679</v>
      </c>
      <c r="B108" s="12" t="s">
        <v>3</v>
      </c>
      <c r="C108" s="40" t="s">
        <v>32</v>
      </c>
      <c r="D108" s="40" t="s">
        <v>5</v>
      </c>
      <c r="E108" s="10">
        <v>35</v>
      </c>
      <c r="F108" s="10">
        <v>52</v>
      </c>
      <c r="G108" s="11" t="s">
        <v>789</v>
      </c>
      <c r="H108" s="61">
        <v>6000</v>
      </c>
      <c r="I108" s="46" t="s">
        <v>1110</v>
      </c>
      <c r="J108" s="12"/>
      <c r="K108" s="12" t="s">
        <v>1072</v>
      </c>
      <c r="L108" s="12"/>
      <c r="M108" s="12" t="s">
        <v>1072</v>
      </c>
      <c r="N108" s="12"/>
      <c r="O108" s="12" t="s">
        <v>1073</v>
      </c>
      <c r="R108" s="61">
        <v>6000</v>
      </c>
      <c r="S108" s="46" t="s">
        <v>1110</v>
      </c>
    </row>
    <row r="109" spans="1:19" ht="27.95" customHeight="1" x14ac:dyDescent="0.25">
      <c r="A109" s="60" t="s">
        <v>680</v>
      </c>
      <c r="B109" s="12" t="s">
        <v>3</v>
      </c>
      <c r="C109" s="40" t="s">
        <v>398</v>
      </c>
      <c r="D109" s="40" t="s">
        <v>885</v>
      </c>
      <c r="E109" s="10">
        <v>3</v>
      </c>
      <c r="F109" s="10">
        <v>12</v>
      </c>
      <c r="G109" s="11" t="s">
        <v>789</v>
      </c>
      <c r="H109" s="61">
        <v>750</v>
      </c>
      <c r="I109" s="46"/>
      <c r="J109" s="12"/>
      <c r="K109" s="12" t="s">
        <v>1072</v>
      </c>
      <c r="L109" s="12"/>
      <c r="M109" s="12"/>
      <c r="N109" s="12"/>
      <c r="O109" s="12"/>
      <c r="R109" s="61">
        <v>750</v>
      </c>
      <c r="S109" s="46"/>
    </row>
    <row r="110" spans="1:19" ht="27.95" customHeight="1" x14ac:dyDescent="0.25">
      <c r="A110" s="60" t="s">
        <v>681</v>
      </c>
      <c r="B110" s="12" t="s">
        <v>3</v>
      </c>
      <c r="C110" s="40" t="s">
        <v>886</v>
      </c>
      <c r="D110" s="40" t="s">
        <v>5</v>
      </c>
      <c r="E110" s="10">
        <v>123</v>
      </c>
      <c r="F110" s="10">
        <v>499</v>
      </c>
      <c r="G110" s="11" t="s">
        <v>789</v>
      </c>
      <c r="H110" s="61">
        <v>22718</v>
      </c>
      <c r="I110" s="47" t="s">
        <v>1110</v>
      </c>
      <c r="J110" s="70">
        <v>1000</v>
      </c>
      <c r="K110" s="12" t="s">
        <v>1072</v>
      </c>
      <c r="L110" s="12"/>
      <c r="M110" s="12" t="s">
        <v>1072</v>
      </c>
      <c r="N110" s="12"/>
      <c r="O110" s="12" t="s">
        <v>1072</v>
      </c>
      <c r="R110" s="61">
        <v>22718</v>
      </c>
      <c r="S110" s="47" t="s">
        <v>1110</v>
      </c>
    </row>
    <row r="111" spans="1:19" ht="27.95" customHeight="1" x14ac:dyDescent="0.25">
      <c r="A111" s="60" t="s">
        <v>682</v>
      </c>
      <c r="B111" s="12" t="s">
        <v>3</v>
      </c>
      <c r="C111" s="40" t="s">
        <v>887</v>
      </c>
      <c r="D111" s="40" t="s">
        <v>5</v>
      </c>
      <c r="E111" s="10">
        <v>19</v>
      </c>
      <c r="F111" s="10">
        <v>72</v>
      </c>
      <c r="G111" s="11" t="s">
        <v>789</v>
      </c>
      <c r="H111" s="61">
        <v>3237</v>
      </c>
      <c r="I111" s="47">
        <v>1000</v>
      </c>
      <c r="J111" s="12"/>
      <c r="K111" s="12" t="s">
        <v>1072</v>
      </c>
      <c r="L111" s="12"/>
      <c r="M111" s="12" t="s">
        <v>1072</v>
      </c>
      <c r="N111" s="12"/>
      <c r="O111" s="12"/>
      <c r="R111" s="61">
        <v>3237</v>
      </c>
      <c r="S111" s="47">
        <v>1000</v>
      </c>
    </row>
    <row r="112" spans="1:19" ht="27.95" customHeight="1" x14ac:dyDescent="0.25">
      <c r="A112" s="60" t="s">
        <v>683</v>
      </c>
      <c r="B112" s="12" t="s">
        <v>3</v>
      </c>
      <c r="C112" s="40" t="s">
        <v>888</v>
      </c>
      <c r="D112" s="40" t="s">
        <v>5</v>
      </c>
      <c r="E112" s="10">
        <v>10</v>
      </c>
      <c r="F112" s="10">
        <v>48</v>
      </c>
      <c r="G112" s="11" t="s">
        <v>789</v>
      </c>
      <c r="H112" s="61">
        <v>3338</v>
      </c>
      <c r="I112" s="46" t="s">
        <v>1110</v>
      </c>
      <c r="J112" s="12"/>
      <c r="K112" s="12" t="s">
        <v>1072</v>
      </c>
      <c r="L112" s="12"/>
      <c r="M112" s="12" t="s">
        <v>1072</v>
      </c>
      <c r="N112" s="12"/>
      <c r="O112" s="12" t="s">
        <v>1073</v>
      </c>
      <c r="R112" s="61">
        <v>3338</v>
      </c>
      <c r="S112" s="46" t="s">
        <v>1110</v>
      </c>
    </row>
    <row r="113" spans="1:19" ht="27.95" customHeight="1" x14ac:dyDescent="0.25">
      <c r="A113" s="60" t="s">
        <v>684</v>
      </c>
      <c r="B113" s="12" t="s">
        <v>3</v>
      </c>
      <c r="C113" s="40" t="s">
        <v>889</v>
      </c>
      <c r="D113" s="40" t="s">
        <v>5</v>
      </c>
      <c r="E113" s="10">
        <v>76</v>
      </c>
      <c r="F113" s="10">
        <v>239</v>
      </c>
      <c r="G113" s="11" t="s">
        <v>789</v>
      </c>
      <c r="H113" s="61">
        <v>7775</v>
      </c>
      <c r="I113" s="46" t="s">
        <v>1110</v>
      </c>
      <c r="J113" s="12"/>
      <c r="K113" s="12" t="s">
        <v>1072</v>
      </c>
      <c r="L113" s="12"/>
      <c r="M113" s="12" t="s">
        <v>1072</v>
      </c>
      <c r="N113" s="12"/>
      <c r="O113" s="12" t="s">
        <v>1073</v>
      </c>
      <c r="R113" s="61">
        <v>7775</v>
      </c>
      <c r="S113" s="46" t="s">
        <v>1110</v>
      </c>
    </row>
    <row r="114" spans="1:19" ht="27.95" customHeight="1" x14ac:dyDescent="0.25">
      <c r="A114" s="60" t="s">
        <v>685</v>
      </c>
      <c r="B114" s="12" t="s">
        <v>3</v>
      </c>
      <c r="C114" s="42" t="s">
        <v>398</v>
      </c>
      <c r="D114" s="40" t="s">
        <v>891</v>
      </c>
      <c r="E114" s="10">
        <v>6</v>
      </c>
      <c r="F114" s="10">
        <v>15</v>
      </c>
      <c r="G114" s="11" t="s">
        <v>790</v>
      </c>
      <c r="H114" s="61">
        <v>0</v>
      </c>
      <c r="I114" s="46" t="s">
        <v>1110</v>
      </c>
      <c r="J114" s="12"/>
      <c r="K114" s="12" t="s">
        <v>1072</v>
      </c>
      <c r="L114" s="12"/>
      <c r="M114" s="12" t="s">
        <v>1072</v>
      </c>
      <c r="N114" s="12"/>
      <c r="O114" s="12" t="s">
        <v>1072</v>
      </c>
      <c r="R114" s="61">
        <v>0</v>
      </c>
      <c r="S114" s="46" t="s">
        <v>1110</v>
      </c>
    </row>
    <row r="115" spans="1:19" ht="27.95" customHeight="1" x14ac:dyDescent="0.25">
      <c r="A115" s="60" t="s">
        <v>686</v>
      </c>
      <c r="B115" s="12" t="s">
        <v>3</v>
      </c>
      <c r="C115" s="40" t="s">
        <v>892</v>
      </c>
      <c r="D115" s="40" t="s">
        <v>5</v>
      </c>
      <c r="E115" s="10">
        <v>39</v>
      </c>
      <c r="F115" s="10">
        <v>230</v>
      </c>
      <c r="G115" s="11" t="s">
        <v>789</v>
      </c>
      <c r="H115" s="61">
        <v>200</v>
      </c>
      <c r="I115" s="46" t="s">
        <v>1110</v>
      </c>
      <c r="J115" s="12"/>
      <c r="K115" s="12" t="s">
        <v>1072</v>
      </c>
      <c r="L115" s="12"/>
      <c r="M115" s="12"/>
      <c r="N115" s="12"/>
      <c r="O115" s="12"/>
      <c r="R115" s="61">
        <v>200</v>
      </c>
      <c r="S115" s="46" t="s">
        <v>1110</v>
      </c>
    </row>
    <row r="116" spans="1:19" ht="27.95" customHeight="1" x14ac:dyDescent="0.25">
      <c r="A116" s="60" t="s">
        <v>687</v>
      </c>
      <c r="B116" s="12" t="s">
        <v>3</v>
      </c>
      <c r="C116" s="40" t="s">
        <v>6</v>
      </c>
      <c r="D116" s="40" t="s">
        <v>893</v>
      </c>
      <c r="E116" s="10">
        <v>1</v>
      </c>
      <c r="F116" s="10">
        <v>13</v>
      </c>
      <c r="G116" s="11" t="s">
        <v>790</v>
      </c>
      <c r="H116" s="61">
        <v>0</v>
      </c>
      <c r="I116" s="46" t="s">
        <v>1198</v>
      </c>
      <c r="J116" s="12"/>
      <c r="K116" s="12" t="s">
        <v>1072</v>
      </c>
      <c r="L116" s="12"/>
      <c r="M116" s="12"/>
      <c r="N116" s="12"/>
      <c r="O116" s="12"/>
      <c r="R116" s="61">
        <v>0</v>
      </c>
      <c r="S116" s="46" t="s">
        <v>1198</v>
      </c>
    </row>
    <row r="117" spans="1:19" ht="27.95" customHeight="1" x14ac:dyDescent="0.25">
      <c r="A117" s="60" t="s">
        <v>688</v>
      </c>
      <c r="B117" s="12" t="s">
        <v>3</v>
      </c>
      <c r="C117" s="40" t="s">
        <v>6</v>
      </c>
      <c r="D117" s="40" t="s">
        <v>894</v>
      </c>
      <c r="E117" s="10">
        <v>5</v>
      </c>
      <c r="F117" s="10">
        <v>18</v>
      </c>
      <c r="G117" s="11" t="s">
        <v>789</v>
      </c>
      <c r="H117" s="61">
        <v>0</v>
      </c>
      <c r="I117" s="46" t="s">
        <v>1198</v>
      </c>
      <c r="J117" s="12"/>
      <c r="K117" s="12" t="s">
        <v>1072</v>
      </c>
      <c r="L117" s="12"/>
      <c r="M117" s="12"/>
      <c r="N117" s="12"/>
      <c r="O117" s="12"/>
      <c r="R117" s="61">
        <v>0</v>
      </c>
      <c r="S117" s="46" t="s">
        <v>1198</v>
      </c>
    </row>
    <row r="118" spans="1:19" ht="27.95" customHeight="1" x14ac:dyDescent="0.25">
      <c r="A118" s="60" t="s">
        <v>689</v>
      </c>
      <c r="B118" s="12" t="s">
        <v>3</v>
      </c>
      <c r="C118" s="40" t="s">
        <v>9</v>
      </c>
      <c r="D118" s="40" t="s">
        <v>5</v>
      </c>
      <c r="E118" s="10">
        <v>33</v>
      </c>
      <c r="F118" s="10">
        <v>79</v>
      </c>
      <c r="G118" s="11" t="s">
        <v>789</v>
      </c>
      <c r="H118" s="61">
        <v>3202</v>
      </c>
      <c r="I118" s="46" t="s">
        <v>1198</v>
      </c>
      <c r="J118" s="12"/>
      <c r="K118" s="12" t="s">
        <v>1072</v>
      </c>
      <c r="L118" s="12"/>
      <c r="M118" s="12" t="s">
        <v>1072</v>
      </c>
      <c r="N118" s="12"/>
      <c r="O118" s="12" t="s">
        <v>1073</v>
      </c>
      <c r="R118" s="61">
        <v>3202</v>
      </c>
      <c r="S118" s="46" t="s">
        <v>1198</v>
      </c>
    </row>
    <row r="119" spans="1:19" ht="27.95" customHeight="1" x14ac:dyDescent="0.25">
      <c r="A119" s="60" t="s">
        <v>690</v>
      </c>
      <c r="B119" s="12" t="s">
        <v>3</v>
      </c>
      <c r="C119" s="40" t="s">
        <v>895</v>
      </c>
      <c r="D119" s="40" t="s">
        <v>5</v>
      </c>
      <c r="E119" s="10">
        <v>53</v>
      </c>
      <c r="F119" s="10">
        <v>90</v>
      </c>
      <c r="G119" s="11" t="s">
        <v>789</v>
      </c>
      <c r="H119" s="61">
        <v>4866</v>
      </c>
      <c r="I119" s="46"/>
      <c r="J119" s="70">
        <v>2000</v>
      </c>
      <c r="K119" s="12" t="s">
        <v>1072</v>
      </c>
      <c r="L119" s="12"/>
      <c r="M119" s="12" t="s">
        <v>1072</v>
      </c>
      <c r="N119" s="12"/>
      <c r="O119" s="12" t="s">
        <v>1072</v>
      </c>
      <c r="R119" s="61">
        <v>4866</v>
      </c>
      <c r="S119" s="46"/>
    </row>
    <row r="120" spans="1:19" ht="27.95" customHeight="1" x14ac:dyDescent="0.25">
      <c r="A120" s="60" t="s">
        <v>691</v>
      </c>
      <c r="B120" s="12" t="s">
        <v>3</v>
      </c>
      <c r="C120" s="40" t="s">
        <v>6</v>
      </c>
      <c r="D120" s="40" t="s">
        <v>896</v>
      </c>
      <c r="E120" s="10">
        <v>5</v>
      </c>
      <c r="F120" s="10">
        <v>7</v>
      </c>
      <c r="G120" s="11" t="s">
        <v>789</v>
      </c>
      <c r="H120" s="61">
        <v>0</v>
      </c>
      <c r="I120" s="46" t="s">
        <v>1110</v>
      </c>
      <c r="J120" s="12"/>
      <c r="K120" s="12" t="s">
        <v>1072</v>
      </c>
      <c r="L120" s="12"/>
      <c r="M120" s="12"/>
      <c r="N120" s="12"/>
      <c r="O120" s="12" t="s">
        <v>1072</v>
      </c>
      <c r="R120" s="61">
        <v>0</v>
      </c>
      <c r="S120" s="46" t="s">
        <v>1110</v>
      </c>
    </row>
    <row r="121" spans="1:19" ht="27.95" customHeight="1" x14ac:dyDescent="0.25">
      <c r="A121" s="60" t="s">
        <v>692</v>
      </c>
      <c r="B121" s="12" t="s">
        <v>3</v>
      </c>
      <c r="C121" s="40" t="s">
        <v>6</v>
      </c>
      <c r="D121" s="40" t="s">
        <v>897</v>
      </c>
      <c r="E121" s="10">
        <v>44</v>
      </c>
      <c r="F121" s="10">
        <v>210</v>
      </c>
      <c r="G121" s="11" t="s">
        <v>789</v>
      </c>
      <c r="H121" s="61">
        <v>2832</v>
      </c>
      <c r="I121" s="46" t="s">
        <v>1110</v>
      </c>
      <c r="J121" s="12"/>
      <c r="K121" s="12" t="s">
        <v>1072</v>
      </c>
      <c r="L121" s="12"/>
      <c r="M121" s="12" t="s">
        <v>1072</v>
      </c>
      <c r="N121" s="12"/>
      <c r="O121" s="12" t="s">
        <v>1073</v>
      </c>
      <c r="R121" s="61">
        <v>2832</v>
      </c>
      <c r="S121" s="46" t="s">
        <v>1110</v>
      </c>
    </row>
    <row r="122" spans="1:19" ht="27.95" customHeight="1" x14ac:dyDescent="0.25">
      <c r="A122" s="60" t="s">
        <v>693</v>
      </c>
      <c r="B122" s="12" t="s">
        <v>3</v>
      </c>
      <c r="C122" s="40" t="s">
        <v>6</v>
      </c>
      <c r="D122" s="40" t="s">
        <v>898</v>
      </c>
      <c r="E122" s="10">
        <v>32</v>
      </c>
      <c r="F122" s="10">
        <v>148</v>
      </c>
      <c r="G122" s="11" t="s">
        <v>789</v>
      </c>
      <c r="H122" s="61">
        <v>2804</v>
      </c>
      <c r="I122" s="46" t="s">
        <v>1110</v>
      </c>
      <c r="J122" s="12"/>
      <c r="K122" s="12" t="s">
        <v>1072</v>
      </c>
      <c r="L122" s="12"/>
      <c r="M122" s="12" t="s">
        <v>1072</v>
      </c>
      <c r="N122" s="12"/>
      <c r="O122" s="12"/>
      <c r="R122" s="61">
        <v>2804</v>
      </c>
      <c r="S122" s="46" t="s">
        <v>1110</v>
      </c>
    </row>
    <row r="123" spans="1:19" ht="27.95" customHeight="1" x14ac:dyDescent="0.25">
      <c r="A123" s="60" t="s">
        <v>694</v>
      </c>
      <c r="B123" s="12" t="s">
        <v>3</v>
      </c>
      <c r="C123" s="40" t="s">
        <v>899</v>
      </c>
      <c r="D123" s="40" t="s">
        <v>5</v>
      </c>
      <c r="E123" s="10">
        <v>68</v>
      </c>
      <c r="F123" s="10">
        <v>124</v>
      </c>
      <c r="G123" s="11" t="s">
        <v>789</v>
      </c>
      <c r="H123" s="61">
        <v>3995</v>
      </c>
      <c r="I123" s="46" t="s">
        <v>1110</v>
      </c>
      <c r="J123" s="12"/>
      <c r="K123" s="12" t="s">
        <v>1072</v>
      </c>
      <c r="L123" s="12"/>
      <c r="M123" s="12" t="s">
        <v>1072</v>
      </c>
      <c r="N123" s="12"/>
      <c r="O123" s="12"/>
      <c r="R123" s="61">
        <v>3995</v>
      </c>
      <c r="S123" s="46" t="s">
        <v>1110</v>
      </c>
    </row>
    <row r="124" spans="1:19" ht="27.95" customHeight="1" x14ac:dyDescent="0.25">
      <c r="A124" s="60" t="s">
        <v>695</v>
      </c>
      <c r="B124" s="12" t="s">
        <v>3</v>
      </c>
      <c r="C124" s="40" t="s">
        <v>33</v>
      </c>
      <c r="D124" s="40" t="s">
        <v>5</v>
      </c>
      <c r="E124" s="10">
        <v>377</v>
      </c>
      <c r="F124" s="10">
        <v>1819</v>
      </c>
      <c r="G124" s="11" t="s">
        <v>789</v>
      </c>
      <c r="H124" s="61">
        <v>35091</v>
      </c>
      <c r="I124" s="46">
        <v>3000</v>
      </c>
      <c r="J124" s="12"/>
      <c r="K124" s="12" t="s">
        <v>1072</v>
      </c>
      <c r="L124" s="12"/>
      <c r="M124" s="12" t="s">
        <v>1072</v>
      </c>
      <c r="N124" s="12"/>
      <c r="O124" s="12" t="s">
        <v>1073</v>
      </c>
      <c r="R124" s="61">
        <v>35091</v>
      </c>
      <c r="S124" s="46">
        <v>3000</v>
      </c>
    </row>
    <row r="125" spans="1:19" ht="27.95" customHeight="1" x14ac:dyDescent="0.25">
      <c r="A125" s="60" t="s">
        <v>696</v>
      </c>
      <c r="B125" s="12" t="s">
        <v>3</v>
      </c>
      <c r="C125" s="40" t="s">
        <v>6</v>
      </c>
      <c r="D125" s="40" t="s">
        <v>900</v>
      </c>
      <c r="E125" s="10">
        <v>0</v>
      </c>
      <c r="F125" s="10">
        <v>0</v>
      </c>
      <c r="G125" s="11" t="s">
        <v>789</v>
      </c>
      <c r="H125" s="61">
        <v>0</v>
      </c>
      <c r="I125" s="46"/>
      <c r="J125" s="12"/>
      <c r="K125" s="12" t="s">
        <v>1072</v>
      </c>
      <c r="L125" s="12"/>
      <c r="M125" s="12" t="s">
        <v>1072</v>
      </c>
      <c r="N125" s="12"/>
      <c r="O125" s="12" t="s">
        <v>1072</v>
      </c>
      <c r="R125" s="61">
        <v>0</v>
      </c>
      <c r="S125" s="46"/>
    </row>
    <row r="126" spans="1:19" ht="27.95" customHeight="1" x14ac:dyDescent="0.25">
      <c r="A126" s="60" t="s">
        <v>697</v>
      </c>
      <c r="B126" s="12" t="s">
        <v>3</v>
      </c>
      <c r="C126" s="40" t="s">
        <v>901</v>
      </c>
      <c r="D126" s="40" t="s">
        <v>5</v>
      </c>
      <c r="E126" s="10">
        <v>45</v>
      </c>
      <c r="F126" s="10">
        <v>189</v>
      </c>
      <c r="G126" s="11" t="s">
        <v>789</v>
      </c>
      <c r="H126" s="61">
        <v>7574</v>
      </c>
      <c r="I126" s="46" t="s">
        <v>1222</v>
      </c>
      <c r="J126" s="70">
        <v>1500</v>
      </c>
      <c r="K126" s="12" t="s">
        <v>1072</v>
      </c>
      <c r="L126" s="12"/>
      <c r="M126" s="12" t="s">
        <v>1072</v>
      </c>
      <c r="N126" s="12"/>
      <c r="O126" s="12" t="s">
        <v>1072</v>
      </c>
      <c r="R126" s="61">
        <v>7574</v>
      </c>
      <c r="S126" s="46" t="s">
        <v>1222</v>
      </c>
    </row>
    <row r="127" spans="1:19" ht="27.95" customHeight="1" x14ac:dyDescent="0.25">
      <c r="A127" s="60" t="s">
        <v>698</v>
      </c>
      <c r="B127" s="12" t="s">
        <v>3</v>
      </c>
      <c r="C127" s="40" t="s">
        <v>398</v>
      </c>
      <c r="D127" s="40" t="s">
        <v>902</v>
      </c>
      <c r="E127" s="10">
        <v>17</v>
      </c>
      <c r="F127" s="10">
        <v>33</v>
      </c>
      <c r="G127" s="11" t="s">
        <v>789</v>
      </c>
      <c r="H127" s="61">
        <v>2159</v>
      </c>
      <c r="I127" s="46"/>
      <c r="J127" s="12"/>
      <c r="K127" s="12" t="s">
        <v>1072</v>
      </c>
      <c r="L127" s="12"/>
      <c r="M127" s="12" t="s">
        <v>1072</v>
      </c>
      <c r="N127" s="12"/>
      <c r="O127" s="12"/>
      <c r="R127" s="61">
        <v>2159</v>
      </c>
      <c r="S127" s="46"/>
    </row>
    <row r="128" spans="1:19" ht="27.95" customHeight="1" x14ac:dyDescent="0.25">
      <c r="A128" s="60" t="s">
        <v>699</v>
      </c>
      <c r="B128" s="12" t="s">
        <v>3</v>
      </c>
      <c r="C128" s="40" t="s">
        <v>903</v>
      </c>
      <c r="D128" s="40" t="s">
        <v>5</v>
      </c>
      <c r="E128" s="10">
        <v>132</v>
      </c>
      <c r="F128" s="10">
        <v>244</v>
      </c>
      <c r="G128" s="11" t="s">
        <v>789</v>
      </c>
      <c r="H128" s="61">
        <v>9568</v>
      </c>
      <c r="I128" s="46"/>
      <c r="J128" s="70">
        <v>1000</v>
      </c>
      <c r="K128" s="12" t="s">
        <v>1072</v>
      </c>
      <c r="L128" s="12"/>
      <c r="M128" s="12" t="s">
        <v>1072</v>
      </c>
      <c r="N128" s="12"/>
      <c r="O128" s="12" t="s">
        <v>1073</v>
      </c>
      <c r="R128" s="61">
        <v>9568</v>
      </c>
      <c r="S128" s="46"/>
    </row>
    <row r="129" spans="1:19" ht="27.95" customHeight="1" x14ac:dyDescent="0.25">
      <c r="A129" s="60" t="s">
        <v>700</v>
      </c>
      <c r="B129" s="12" t="s">
        <v>3</v>
      </c>
      <c r="C129" s="40" t="s">
        <v>6</v>
      </c>
      <c r="D129" s="40" t="s">
        <v>255</v>
      </c>
      <c r="E129" s="10">
        <v>66</v>
      </c>
      <c r="F129" s="10">
        <v>26</v>
      </c>
      <c r="G129" s="11" t="s">
        <v>789</v>
      </c>
      <c r="H129" s="61">
        <v>2941</v>
      </c>
      <c r="I129" s="46" t="s">
        <v>1110</v>
      </c>
      <c r="J129" s="12"/>
      <c r="K129" s="12" t="s">
        <v>1072</v>
      </c>
      <c r="L129" s="12"/>
      <c r="M129" s="12"/>
      <c r="N129" s="12"/>
      <c r="O129" s="12" t="s">
        <v>1072</v>
      </c>
      <c r="R129" s="61">
        <v>2941</v>
      </c>
      <c r="S129" s="46" t="s">
        <v>1110</v>
      </c>
    </row>
    <row r="130" spans="1:19" ht="27.95" customHeight="1" x14ac:dyDescent="0.25">
      <c r="A130" s="60" t="s">
        <v>701</v>
      </c>
      <c r="B130" s="12" t="s">
        <v>3</v>
      </c>
      <c r="C130" s="40" t="s">
        <v>6</v>
      </c>
      <c r="D130" s="40" t="s">
        <v>904</v>
      </c>
      <c r="E130" s="10">
        <v>18</v>
      </c>
      <c r="F130" s="10">
        <v>27</v>
      </c>
      <c r="G130" s="11" t="s">
        <v>789</v>
      </c>
      <c r="H130" s="61">
        <v>195</v>
      </c>
      <c r="I130" s="46" t="s">
        <v>1110</v>
      </c>
      <c r="J130" s="12"/>
      <c r="K130" s="12" t="s">
        <v>1072</v>
      </c>
      <c r="L130" s="12"/>
      <c r="M130" s="12" t="s">
        <v>1072</v>
      </c>
      <c r="N130" s="12"/>
      <c r="O130" s="12"/>
      <c r="R130" s="61">
        <v>195</v>
      </c>
      <c r="S130" s="46" t="s">
        <v>1110</v>
      </c>
    </row>
    <row r="131" spans="1:19" ht="27.95" customHeight="1" x14ac:dyDescent="0.25">
      <c r="A131" s="60" t="s">
        <v>702</v>
      </c>
      <c r="B131" s="12" t="s">
        <v>3</v>
      </c>
      <c r="C131" s="40" t="s">
        <v>34</v>
      </c>
      <c r="D131" s="40" t="s">
        <v>5</v>
      </c>
      <c r="E131" s="10">
        <v>102</v>
      </c>
      <c r="F131" s="10">
        <v>249</v>
      </c>
      <c r="G131" s="11" t="s">
        <v>789</v>
      </c>
      <c r="H131" s="61">
        <v>16706</v>
      </c>
      <c r="I131" s="46" t="s">
        <v>1110</v>
      </c>
      <c r="J131" s="12"/>
      <c r="K131" s="12" t="s">
        <v>1072</v>
      </c>
      <c r="L131" s="12"/>
      <c r="M131" s="12" t="s">
        <v>1072</v>
      </c>
      <c r="N131" s="12"/>
      <c r="O131" s="12" t="s">
        <v>1072</v>
      </c>
      <c r="R131" s="61">
        <v>16706</v>
      </c>
      <c r="S131" s="46" t="s">
        <v>1110</v>
      </c>
    </row>
    <row r="132" spans="1:19" ht="27.95" customHeight="1" x14ac:dyDescent="0.25">
      <c r="A132" s="60" t="s">
        <v>703</v>
      </c>
      <c r="B132" s="12" t="s">
        <v>3</v>
      </c>
      <c r="C132" s="40" t="s">
        <v>6</v>
      </c>
      <c r="D132" s="40" t="s">
        <v>905</v>
      </c>
      <c r="E132" s="10">
        <v>11</v>
      </c>
      <c r="F132" s="10">
        <v>18</v>
      </c>
      <c r="G132" s="11" t="s">
        <v>789</v>
      </c>
      <c r="H132" s="61">
        <v>4198</v>
      </c>
      <c r="I132" s="46" t="s">
        <v>1110</v>
      </c>
      <c r="J132" s="12"/>
      <c r="K132" s="12" t="s">
        <v>1072</v>
      </c>
      <c r="L132" s="12"/>
      <c r="M132" s="72" t="s">
        <v>1072</v>
      </c>
      <c r="N132" s="12"/>
      <c r="O132" s="12"/>
      <c r="R132" s="61">
        <v>4198</v>
      </c>
      <c r="S132" s="46" t="s">
        <v>1110</v>
      </c>
    </row>
    <row r="133" spans="1:19" ht="27.95" customHeight="1" x14ac:dyDescent="0.25">
      <c r="A133" s="60" t="s">
        <v>704</v>
      </c>
      <c r="B133" s="12" t="s">
        <v>3</v>
      </c>
      <c r="C133" s="40" t="s">
        <v>6</v>
      </c>
      <c r="D133" s="40" t="s">
        <v>906</v>
      </c>
      <c r="E133" s="10">
        <v>7</v>
      </c>
      <c r="F133" s="10">
        <v>0</v>
      </c>
      <c r="G133" s="11" t="s">
        <v>789</v>
      </c>
      <c r="H133" s="61">
        <v>0</v>
      </c>
      <c r="I133" s="46" t="s">
        <v>1110</v>
      </c>
      <c r="J133" s="12"/>
      <c r="K133" s="12" t="s">
        <v>1072</v>
      </c>
      <c r="L133" s="12"/>
      <c r="M133" s="12"/>
      <c r="N133" s="12"/>
      <c r="O133" s="12" t="s">
        <v>1072</v>
      </c>
      <c r="R133" s="61">
        <v>0</v>
      </c>
      <c r="S133" s="46" t="s">
        <v>1110</v>
      </c>
    </row>
    <row r="134" spans="1:19" ht="27.95" customHeight="1" x14ac:dyDescent="0.25">
      <c r="A134" s="60" t="s">
        <v>705</v>
      </c>
      <c r="B134" s="12" t="s">
        <v>3</v>
      </c>
      <c r="C134" s="40" t="s">
        <v>907</v>
      </c>
      <c r="D134" s="40" t="s">
        <v>5</v>
      </c>
      <c r="E134" s="10">
        <v>133</v>
      </c>
      <c r="F134" s="10">
        <v>446</v>
      </c>
      <c r="G134" s="11" t="s">
        <v>789</v>
      </c>
      <c r="H134" s="61">
        <v>17323</v>
      </c>
      <c r="I134" s="46" t="s">
        <v>1110</v>
      </c>
      <c r="J134" s="12"/>
      <c r="K134" s="12" t="s">
        <v>1072</v>
      </c>
      <c r="L134" s="12"/>
      <c r="M134" s="12" t="s">
        <v>1072</v>
      </c>
      <c r="N134" s="12"/>
      <c r="O134" s="12" t="s">
        <v>1073</v>
      </c>
      <c r="R134" s="61">
        <v>17323</v>
      </c>
      <c r="S134" s="46" t="s">
        <v>1110</v>
      </c>
    </row>
    <row r="135" spans="1:19" ht="27.95" customHeight="1" x14ac:dyDescent="0.25">
      <c r="A135" s="60" t="s">
        <v>706</v>
      </c>
      <c r="B135" s="12" t="s">
        <v>3</v>
      </c>
      <c r="C135" s="40" t="s">
        <v>398</v>
      </c>
      <c r="D135" s="40" t="s">
        <v>908</v>
      </c>
      <c r="E135" s="10">
        <v>28</v>
      </c>
      <c r="F135" s="10">
        <v>108</v>
      </c>
      <c r="G135" s="11" t="s">
        <v>789</v>
      </c>
      <c r="H135" s="61">
        <v>2683</v>
      </c>
      <c r="I135" s="46" t="s">
        <v>1110</v>
      </c>
      <c r="J135" s="12"/>
      <c r="K135" s="12" t="s">
        <v>1072</v>
      </c>
      <c r="L135" s="12"/>
      <c r="M135" s="12" t="s">
        <v>1072</v>
      </c>
      <c r="N135" s="12"/>
      <c r="O135" s="12"/>
      <c r="R135" s="61">
        <v>2683</v>
      </c>
      <c r="S135" s="46" t="s">
        <v>1110</v>
      </c>
    </row>
    <row r="136" spans="1:19" ht="27.95" customHeight="1" x14ac:dyDescent="0.25">
      <c r="A136" s="60" t="s">
        <v>707</v>
      </c>
      <c r="B136" s="12" t="s">
        <v>3</v>
      </c>
      <c r="C136" s="40" t="s">
        <v>909</v>
      </c>
      <c r="D136" s="40" t="s">
        <v>5</v>
      </c>
      <c r="E136" s="10">
        <v>159</v>
      </c>
      <c r="F136" s="10">
        <v>509</v>
      </c>
      <c r="G136" s="11" t="s">
        <v>789</v>
      </c>
      <c r="H136" s="61">
        <v>14750</v>
      </c>
      <c r="I136" s="46" t="s">
        <v>1110</v>
      </c>
      <c r="J136" s="70">
        <v>2000</v>
      </c>
      <c r="K136" s="12" t="s">
        <v>1072</v>
      </c>
      <c r="L136" s="12"/>
      <c r="M136" s="12" t="s">
        <v>1072</v>
      </c>
      <c r="N136" s="12"/>
      <c r="O136" s="12" t="s">
        <v>1073</v>
      </c>
      <c r="R136" s="61">
        <v>14750</v>
      </c>
      <c r="S136" s="46" t="s">
        <v>1110</v>
      </c>
    </row>
    <row r="137" spans="1:19" ht="27.95" customHeight="1" x14ac:dyDescent="0.25">
      <c r="A137" s="60" t="s">
        <v>708</v>
      </c>
      <c r="B137" s="12" t="s">
        <v>3</v>
      </c>
      <c r="C137" s="40" t="s">
        <v>398</v>
      </c>
      <c r="D137" s="40" t="s">
        <v>910</v>
      </c>
      <c r="E137" s="10">
        <v>32</v>
      </c>
      <c r="F137" s="10">
        <v>52</v>
      </c>
      <c r="G137" s="11" t="s">
        <v>789</v>
      </c>
      <c r="H137" s="61">
        <v>3860</v>
      </c>
      <c r="I137" s="46" t="s">
        <v>1110</v>
      </c>
      <c r="J137" s="12"/>
      <c r="K137" s="12" t="s">
        <v>1072</v>
      </c>
      <c r="L137" s="12"/>
      <c r="M137" s="12" t="s">
        <v>1072</v>
      </c>
      <c r="N137" s="12"/>
      <c r="O137" s="12" t="s">
        <v>1073</v>
      </c>
      <c r="R137" s="61">
        <v>3860</v>
      </c>
      <c r="S137" s="46" t="s">
        <v>1110</v>
      </c>
    </row>
    <row r="138" spans="1:19" ht="27.95" customHeight="1" x14ac:dyDescent="0.25">
      <c r="A138" s="60" t="s">
        <v>709</v>
      </c>
      <c r="B138" s="12" t="s">
        <v>3</v>
      </c>
      <c r="C138" s="40" t="s">
        <v>911</v>
      </c>
      <c r="D138" s="40" t="s">
        <v>5</v>
      </c>
      <c r="E138" s="10">
        <v>74</v>
      </c>
      <c r="F138" s="10">
        <v>169</v>
      </c>
      <c r="G138" s="11" t="s">
        <v>789</v>
      </c>
      <c r="H138" s="61">
        <v>8213</v>
      </c>
      <c r="I138" s="46" t="s">
        <v>1110</v>
      </c>
      <c r="J138" s="12"/>
      <c r="K138" s="12" t="s">
        <v>1072</v>
      </c>
      <c r="L138" s="12"/>
      <c r="M138" s="12" t="s">
        <v>1072</v>
      </c>
      <c r="N138" s="12"/>
      <c r="O138" s="12" t="s">
        <v>1073</v>
      </c>
      <c r="R138" s="61">
        <v>8213</v>
      </c>
      <c r="S138" s="46" t="s">
        <v>1110</v>
      </c>
    </row>
    <row r="139" spans="1:19" ht="27.95" customHeight="1" x14ac:dyDescent="0.25">
      <c r="A139" s="60" t="s">
        <v>710</v>
      </c>
      <c r="B139" s="12" t="s">
        <v>3</v>
      </c>
      <c r="C139" s="40" t="s">
        <v>912</v>
      </c>
      <c r="D139" s="40" t="s">
        <v>5</v>
      </c>
      <c r="E139" s="10">
        <v>44</v>
      </c>
      <c r="F139" s="10">
        <v>124</v>
      </c>
      <c r="G139" s="11" t="s">
        <v>789</v>
      </c>
      <c r="H139" s="61">
        <v>8270</v>
      </c>
      <c r="I139" s="46" t="s">
        <v>1110</v>
      </c>
      <c r="J139" s="12"/>
      <c r="K139" s="12" t="s">
        <v>1072</v>
      </c>
      <c r="L139" s="12"/>
      <c r="M139" s="12" t="s">
        <v>1072</v>
      </c>
      <c r="N139" s="12"/>
      <c r="O139" s="12"/>
      <c r="R139" s="61">
        <v>8270</v>
      </c>
      <c r="S139" s="46" t="s">
        <v>1110</v>
      </c>
    </row>
    <row r="140" spans="1:19" ht="27.95" customHeight="1" x14ac:dyDescent="0.25">
      <c r="A140" s="60" t="s">
        <v>711</v>
      </c>
      <c r="B140" s="12" t="s">
        <v>3</v>
      </c>
      <c r="C140" s="40" t="s">
        <v>913</v>
      </c>
      <c r="D140" s="40" t="s">
        <v>5</v>
      </c>
      <c r="E140" s="10">
        <v>123</v>
      </c>
      <c r="F140" s="10">
        <v>373</v>
      </c>
      <c r="G140" s="11" t="s">
        <v>789</v>
      </c>
      <c r="H140" s="61">
        <v>19262</v>
      </c>
      <c r="I140" s="46" t="s">
        <v>1110</v>
      </c>
      <c r="J140" s="12"/>
      <c r="K140" s="12" t="s">
        <v>1072</v>
      </c>
      <c r="L140" s="12"/>
      <c r="M140" s="12" t="s">
        <v>1072</v>
      </c>
      <c r="N140" s="12"/>
      <c r="O140" s="12" t="s">
        <v>1073</v>
      </c>
      <c r="R140" s="61">
        <v>19262</v>
      </c>
      <c r="S140" s="46" t="s">
        <v>1110</v>
      </c>
    </row>
    <row r="141" spans="1:19" ht="27.95" customHeight="1" x14ac:dyDescent="0.25">
      <c r="A141" s="60" t="s">
        <v>712</v>
      </c>
      <c r="B141" s="12" t="s">
        <v>3</v>
      </c>
      <c r="C141" s="40" t="s">
        <v>398</v>
      </c>
      <c r="D141" s="40" t="s">
        <v>914</v>
      </c>
      <c r="E141" s="10">
        <v>11</v>
      </c>
      <c r="F141" s="10">
        <v>34</v>
      </c>
      <c r="G141" s="11" t="s">
        <v>789</v>
      </c>
      <c r="H141" s="61">
        <v>3387</v>
      </c>
      <c r="I141" s="46" t="s">
        <v>1110</v>
      </c>
      <c r="J141" s="12"/>
      <c r="K141" s="12" t="s">
        <v>1072</v>
      </c>
      <c r="L141" s="12"/>
      <c r="M141" s="60" t="s">
        <v>1072</v>
      </c>
      <c r="N141" s="60"/>
      <c r="O141" s="12"/>
      <c r="R141" s="61">
        <v>3387</v>
      </c>
      <c r="S141" s="46" t="s">
        <v>1110</v>
      </c>
    </row>
    <row r="142" spans="1:19" ht="27.95" customHeight="1" x14ac:dyDescent="0.25">
      <c r="A142" s="60" t="s">
        <v>713</v>
      </c>
      <c r="B142" s="12" t="s">
        <v>3</v>
      </c>
      <c r="C142" s="40" t="s">
        <v>6</v>
      </c>
      <c r="D142" s="40" t="s">
        <v>915</v>
      </c>
      <c r="E142" s="10">
        <v>18</v>
      </c>
      <c r="F142" s="10">
        <v>23</v>
      </c>
      <c r="G142" s="11" t="s">
        <v>789</v>
      </c>
      <c r="H142" s="61">
        <v>2924</v>
      </c>
      <c r="I142" s="46" t="s">
        <v>1110</v>
      </c>
      <c r="J142" s="12"/>
      <c r="K142" s="12" t="s">
        <v>1072</v>
      </c>
      <c r="L142" s="12"/>
      <c r="M142" s="60" t="s">
        <v>1072</v>
      </c>
      <c r="N142" s="60"/>
      <c r="O142" s="12"/>
      <c r="R142" s="61">
        <v>2924</v>
      </c>
      <c r="S142" s="46" t="s">
        <v>1110</v>
      </c>
    </row>
    <row r="143" spans="1:19" ht="27.95" customHeight="1" x14ac:dyDescent="0.25">
      <c r="A143" s="60" t="s">
        <v>714</v>
      </c>
      <c r="B143" s="12" t="s">
        <v>3</v>
      </c>
      <c r="C143" s="40" t="s">
        <v>916</v>
      </c>
      <c r="D143" s="40" t="s">
        <v>5</v>
      </c>
      <c r="E143" s="10">
        <v>51</v>
      </c>
      <c r="F143" s="10">
        <v>127</v>
      </c>
      <c r="G143" s="11" t="s">
        <v>789</v>
      </c>
      <c r="H143" s="61">
        <v>8960</v>
      </c>
      <c r="I143" s="46" t="s">
        <v>1110</v>
      </c>
      <c r="J143" s="12"/>
      <c r="K143" s="12" t="s">
        <v>1072</v>
      </c>
      <c r="L143" s="12"/>
      <c r="M143" s="12" t="s">
        <v>1072</v>
      </c>
      <c r="N143" s="12"/>
      <c r="O143" s="12" t="s">
        <v>1073</v>
      </c>
      <c r="R143" s="61">
        <v>8960</v>
      </c>
      <c r="S143" s="46" t="s">
        <v>1110</v>
      </c>
    </row>
    <row r="144" spans="1:19" ht="27.95" customHeight="1" x14ac:dyDescent="0.25">
      <c r="A144" s="60" t="s">
        <v>715</v>
      </c>
      <c r="B144" s="12" t="s">
        <v>3</v>
      </c>
      <c r="C144" s="40" t="s">
        <v>917</v>
      </c>
      <c r="D144" s="40" t="s">
        <v>5</v>
      </c>
      <c r="E144" s="10">
        <v>60</v>
      </c>
      <c r="F144" s="10">
        <v>125</v>
      </c>
      <c r="G144" s="11" t="s">
        <v>789</v>
      </c>
      <c r="H144" s="61">
        <v>9277</v>
      </c>
      <c r="I144" s="46" t="s">
        <v>1110</v>
      </c>
      <c r="J144" s="12"/>
      <c r="K144" s="12" t="s">
        <v>1072</v>
      </c>
      <c r="L144" s="12"/>
      <c r="M144" s="12" t="s">
        <v>1072</v>
      </c>
      <c r="N144" s="12"/>
      <c r="O144" s="12"/>
      <c r="R144" s="61">
        <v>9277</v>
      </c>
      <c r="S144" s="46" t="s">
        <v>1110</v>
      </c>
    </row>
    <row r="145" spans="1:19" ht="27.95" customHeight="1" x14ac:dyDescent="0.25">
      <c r="A145" s="60" t="s">
        <v>716</v>
      </c>
      <c r="B145" s="12" t="s">
        <v>3</v>
      </c>
      <c r="C145" s="40" t="s">
        <v>398</v>
      </c>
      <c r="D145" s="40" t="s">
        <v>918</v>
      </c>
      <c r="E145" s="10">
        <v>3</v>
      </c>
      <c r="F145" s="10">
        <v>1</v>
      </c>
      <c r="G145" s="11" t="s">
        <v>789</v>
      </c>
      <c r="H145" s="61">
        <v>0</v>
      </c>
      <c r="I145" s="46" t="s">
        <v>1110</v>
      </c>
      <c r="J145" s="12"/>
      <c r="K145" s="12" t="s">
        <v>1072</v>
      </c>
      <c r="L145" s="12"/>
      <c r="M145" s="12"/>
      <c r="N145" s="12"/>
      <c r="O145" s="12"/>
      <c r="R145" s="61">
        <v>0</v>
      </c>
      <c r="S145" s="46" t="s">
        <v>1110</v>
      </c>
    </row>
    <row r="146" spans="1:19" ht="27.95" customHeight="1" x14ac:dyDescent="0.25">
      <c r="A146" s="60" t="s">
        <v>717</v>
      </c>
      <c r="B146" s="12" t="s">
        <v>3</v>
      </c>
      <c r="C146" s="40" t="s">
        <v>890</v>
      </c>
      <c r="D146" s="40" t="s">
        <v>5</v>
      </c>
      <c r="E146" s="10">
        <v>49</v>
      </c>
      <c r="F146" s="10">
        <v>191</v>
      </c>
      <c r="G146" s="11" t="s">
        <v>789</v>
      </c>
      <c r="H146" s="61">
        <v>8382</v>
      </c>
      <c r="I146" s="46" t="s">
        <v>1222</v>
      </c>
      <c r="J146" s="70">
        <v>2000</v>
      </c>
      <c r="K146" s="12" t="s">
        <v>1072</v>
      </c>
      <c r="L146" s="12"/>
      <c r="M146" s="12" t="s">
        <v>1072</v>
      </c>
      <c r="N146" s="12"/>
      <c r="O146" s="12" t="s">
        <v>1073</v>
      </c>
      <c r="R146" s="61">
        <v>8382</v>
      </c>
      <c r="S146" s="46" t="s">
        <v>1222</v>
      </c>
    </row>
    <row r="147" spans="1:19" ht="27.95" customHeight="1" x14ac:dyDescent="0.25">
      <c r="A147" s="60" t="s">
        <v>718</v>
      </c>
      <c r="B147" s="12" t="s">
        <v>3</v>
      </c>
      <c r="C147" s="40" t="s">
        <v>12</v>
      </c>
      <c r="D147" s="40" t="s">
        <v>5</v>
      </c>
      <c r="E147" s="10">
        <v>38</v>
      </c>
      <c r="F147" s="10">
        <v>86</v>
      </c>
      <c r="G147" s="11" t="s">
        <v>789</v>
      </c>
      <c r="H147" s="61">
        <v>7266</v>
      </c>
      <c r="I147" s="47">
        <v>1000</v>
      </c>
      <c r="J147" s="12"/>
      <c r="K147" s="12" t="s">
        <v>1072</v>
      </c>
      <c r="L147" s="12"/>
      <c r="M147" s="12" t="s">
        <v>1072</v>
      </c>
      <c r="N147" s="12"/>
      <c r="O147" s="12" t="s">
        <v>1073</v>
      </c>
      <c r="R147" s="61">
        <v>7266</v>
      </c>
      <c r="S147" s="47">
        <v>1000</v>
      </c>
    </row>
    <row r="148" spans="1:19" ht="27.95" customHeight="1" x14ac:dyDescent="0.25">
      <c r="A148" s="60" t="s">
        <v>719</v>
      </c>
      <c r="B148" s="12" t="s">
        <v>3</v>
      </c>
      <c r="C148" s="40" t="s">
        <v>13</v>
      </c>
      <c r="D148" s="40" t="s">
        <v>5</v>
      </c>
      <c r="E148" s="10">
        <v>144</v>
      </c>
      <c r="F148" s="10">
        <v>427</v>
      </c>
      <c r="G148" s="11" t="s">
        <v>789</v>
      </c>
      <c r="H148" s="61">
        <v>5833</v>
      </c>
      <c r="I148" s="47">
        <v>5000</v>
      </c>
      <c r="J148" s="12"/>
      <c r="K148" s="12" t="s">
        <v>1072</v>
      </c>
      <c r="L148" s="12"/>
      <c r="M148" s="12" t="s">
        <v>1072</v>
      </c>
      <c r="N148" s="12"/>
      <c r="O148" s="12"/>
      <c r="R148" s="61">
        <v>5833</v>
      </c>
      <c r="S148" s="47">
        <v>5000</v>
      </c>
    </row>
    <row r="149" spans="1:19" ht="27.95" customHeight="1" x14ac:dyDescent="0.25">
      <c r="A149" s="60" t="s">
        <v>720</v>
      </c>
      <c r="B149" s="12" t="s">
        <v>3</v>
      </c>
      <c r="C149" s="40" t="s">
        <v>919</v>
      </c>
      <c r="D149" s="40" t="s">
        <v>5</v>
      </c>
      <c r="E149" s="10">
        <v>187</v>
      </c>
      <c r="F149" s="10">
        <v>453</v>
      </c>
      <c r="G149" s="11" t="s">
        <v>789</v>
      </c>
      <c r="H149" s="61">
        <v>14403</v>
      </c>
      <c r="I149" s="47">
        <v>4000</v>
      </c>
      <c r="J149" s="12"/>
      <c r="K149" s="12" t="s">
        <v>1072</v>
      </c>
      <c r="L149" s="12"/>
      <c r="M149" s="12" t="s">
        <v>1072</v>
      </c>
      <c r="N149" s="12"/>
      <c r="O149" s="12" t="s">
        <v>1073</v>
      </c>
      <c r="R149" s="61">
        <v>14403</v>
      </c>
      <c r="S149" s="47">
        <v>4000</v>
      </c>
    </row>
    <row r="150" spans="1:19" ht="27.95" customHeight="1" x14ac:dyDescent="0.25">
      <c r="A150" s="60" t="s">
        <v>721</v>
      </c>
      <c r="B150" s="12" t="s">
        <v>3</v>
      </c>
      <c r="C150" s="40" t="s">
        <v>920</v>
      </c>
      <c r="D150" s="40" t="s">
        <v>5</v>
      </c>
      <c r="E150" s="10">
        <v>65</v>
      </c>
      <c r="F150" s="10">
        <v>182</v>
      </c>
      <c r="G150" s="11" t="s">
        <v>789</v>
      </c>
      <c r="H150" s="61">
        <v>4395</v>
      </c>
      <c r="I150" s="46">
        <v>5000</v>
      </c>
      <c r="J150" s="12"/>
      <c r="K150" s="12" t="s">
        <v>1072</v>
      </c>
      <c r="L150" s="12"/>
      <c r="M150" s="12" t="s">
        <v>1072</v>
      </c>
      <c r="N150" s="12"/>
      <c r="O150" s="12" t="s">
        <v>1073</v>
      </c>
      <c r="R150" s="61">
        <v>4395</v>
      </c>
      <c r="S150" s="46">
        <v>5000</v>
      </c>
    </row>
    <row r="151" spans="1:19" ht="27.95" customHeight="1" x14ac:dyDescent="0.25">
      <c r="A151" s="60" t="s">
        <v>722</v>
      </c>
      <c r="B151" s="12" t="s">
        <v>3</v>
      </c>
      <c r="C151" s="40" t="s">
        <v>921</v>
      </c>
      <c r="D151" s="40" t="s">
        <v>5</v>
      </c>
      <c r="E151" s="10">
        <v>58</v>
      </c>
      <c r="F151" s="10">
        <v>262</v>
      </c>
      <c r="G151" s="11" t="s">
        <v>789</v>
      </c>
      <c r="H151" s="61">
        <v>3470</v>
      </c>
      <c r="I151" s="47" t="s">
        <v>1110</v>
      </c>
      <c r="J151" s="12"/>
      <c r="K151" s="12" t="s">
        <v>1072</v>
      </c>
      <c r="L151" s="12"/>
      <c r="M151" s="12" t="s">
        <v>1072</v>
      </c>
      <c r="N151" s="12"/>
      <c r="O151" s="12" t="s">
        <v>1072</v>
      </c>
      <c r="R151" s="61">
        <v>3470</v>
      </c>
      <c r="S151" s="47" t="s">
        <v>1110</v>
      </c>
    </row>
    <row r="152" spans="1:19" ht="27.95" customHeight="1" x14ac:dyDescent="0.25">
      <c r="A152" s="60" t="s">
        <v>723</v>
      </c>
      <c r="B152" s="12" t="s">
        <v>3</v>
      </c>
      <c r="C152" s="40" t="s">
        <v>6</v>
      </c>
      <c r="D152" s="40" t="s">
        <v>922</v>
      </c>
      <c r="E152" s="10">
        <v>21</v>
      </c>
      <c r="F152" s="10">
        <v>65</v>
      </c>
      <c r="G152" s="11" t="s">
        <v>789</v>
      </c>
      <c r="H152" s="61">
        <v>3215</v>
      </c>
      <c r="I152" s="46" t="s">
        <v>1110</v>
      </c>
      <c r="J152" s="12"/>
      <c r="K152" s="12" t="s">
        <v>1072</v>
      </c>
      <c r="L152" s="12"/>
      <c r="M152" s="12" t="s">
        <v>1072</v>
      </c>
      <c r="N152" s="12"/>
      <c r="O152" s="12" t="s">
        <v>1072</v>
      </c>
      <c r="R152" s="61">
        <v>3215</v>
      </c>
      <c r="S152" s="46" t="s">
        <v>1110</v>
      </c>
    </row>
    <row r="153" spans="1:19" ht="27.95" customHeight="1" x14ac:dyDescent="0.25">
      <c r="A153" s="60" t="s">
        <v>724</v>
      </c>
      <c r="B153" s="12" t="s">
        <v>3</v>
      </c>
      <c r="C153" s="40" t="s">
        <v>923</v>
      </c>
      <c r="D153" s="40" t="s">
        <v>5</v>
      </c>
      <c r="E153" s="10">
        <v>40</v>
      </c>
      <c r="F153" s="10">
        <v>90</v>
      </c>
      <c r="G153" s="11" t="s">
        <v>789</v>
      </c>
      <c r="H153" s="61">
        <v>9417</v>
      </c>
      <c r="I153" s="46" t="s">
        <v>1110</v>
      </c>
      <c r="J153" s="12"/>
      <c r="K153" s="12" t="s">
        <v>1072</v>
      </c>
      <c r="L153" s="12"/>
      <c r="M153" s="12"/>
      <c r="N153" s="12"/>
      <c r="O153" s="12" t="s">
        <v>1072</v>
      </c>
      <c r="R153" s="61">
        <v>9417</v>
      </c>
      <c r="S153" s="46" t="s">
        <v>1110</v>
      </c>
    </row>
    <row r="154" spans="1:19" ht="27.95" customHeight="1" x14ac:dyDescent="0.25">
      <c r="A154" s="60" t="s">
        <v>725</v>
      </c>
      <c r="B154" s="12" t="s">
        <v>3</v>
      </c>
      <c r="C154" s="40" t="s">
        <v>924</v>
      </c>
      <c r="D154" s="40" t="s">
        <v>5</v>
      </c>
      <c r="E154" s="10">
        <v>51</v>
      </c>
      <c r="F154" s="10">
        <v>203</v>
      </c>
      <c r="G154" s="11" t="s">
        <v>789</v>
      </c>
      <c r="H154" s="61">
        <v>5733</v>
      </c>
      <c r="I154" s="47"/>
      <c r="J154" s="12"/>
      <c r="K154" s="12" t="s">
        <v>1072</v>
      </c>
      <c r="L154" s="12"/>
      <c r="M154" s="12" t="s">
        <v>1072</v>
      </c>
      <c r="N154" s="12"/>
      <c r="O154" s="12"/>
      <c r="R154" s="61">
        <v>5733</v>
      </c>
      <c r="S154" s="47"/>
    </row>
    <row r="155" spans="1:19" ht="27.95" customHeight="1" x14ac:dyDescent="0.25">
      <c r="A155" s="60" t="s">
        <v>726</v>
      </c>
      <c r="B155" s="12" t="s">
        <v>3</v>
      </c>
      <c r="C155" s="40" t="s">
        <v>6</v>
      </c>
      <c r="D155" s="40" t="s">
        <v>925</v>
      </c>
      <c r="E155" s="10">
        <v>10</v>
      </c>
      <c r="F155" s="10">
        <v>16</v>
      </c>
      <c r="G155" s="11" t="s">
        <v>789</v>
      </c>
      <c r="H155" s="61">
        <v>0</v>
      </c>
      <c r="I155" s="46"/>
      <c r="J155" s="12"/>
      <c r="K155" s="12" t="s">
        <v>1072</v>
      </c>
      <c r="L155" s="12"/>
      <c r="M155" s="12"/>
      <c r="N155" s="12"/>
      <c r="O155" s="12"/>
      <c r="R155" s="61">
        <v>0</v>
      </c>
      <c r="S155" s="46"/>
    </row>
    <row r="156" spans="1:19" ht="27.95" customHeight="1" x14ac:dyDescent="0.25">
      <c r="A156" s="60" t="s">
        <v>727</v>
      </c>
      <c r="B156" s="12" t="s">
        <v>3</v>
      </c>
      <c r="C156" s="40" t="s">
        <v>48</v>
      </c>
      <c r="D156" s="40" t="s">
        <v>5</v>
      </c>
      <c r="E156" s="10">
        <v>27</v>
      </c>
      <c r="F156" s="10">
        <v>107</v>
      </c>
      <c r="G156" s="11" t="s">
        <v>789</v>
      </c>
      <c r="H156" s="61">
        <v>6248</v>
      </c>
      <c r="I156" s="47" t="s">
        <v>1110</v>
      </c>
      <c r="J156" s="12"/>
      <c r="K156" s="12" t="s">
        <v>1072</v>
      </c>
      <c r="L156" s="12"/>
      <c r="M156" s="12" t="s">
        <v>1072</v>
      </c>
      <c r="N156" s="12"/>
      <c r="O156" s="12" t="s">
        <v>1072</v>
      </c>
      <c r="R156" s="61">
        <v>6248</v>
      </c>
      <c r="S156" s="47" t="s">
        <v>1110</v>
      </c>
    </row>
    <row r="157" spans="1:19" ht="27.95" customHeight="1" x14ac:dyDescent="0.25">
      <c r="A157" s="60" t="s">
        <v>728</v>
      </c>
      <c r="B157" s="12" t="s">
        <v>3</v>
      </c>
      <c r="C157" s="40" t="s">
        <v>926</v>
      </c>
      <c r="D157" s="40" t="s">
        <v>5</v>
      </c>
      <c r="E157" s="10">
        <v>16</v>
      </c>
      <c r="F157" s="10">
        <v>24</v>
      </c>
      <c r="G157" s="11" t="s">
        <v>789</v>
      </c>
      <c r="H157" s="61">
        <v>3364</v>
      </c>
      <c r="I157" s="46"/>
      <c r="J157" s="12"/>
      <c r="K157" s="12" t="s">
        <v>1072</v>
      </c>
      <c r="L157" s="12"/>
      <c r="M157" s="12"/>
      <c r="N157" s="12"/>
      <c r="O157" s="12" t="s">
        <v>1072</v>
      </c>
      <c r="R157" s="61">
        <v>3364</v>
      </c>
      <c r="S157" s="46"/>
    </row>
    <row r="158" spans="1:19" ht="27.95" customHeight="1" x14ac:dyDescent="0.25">
      <c r="A158" s="60" t="s">
        <v>729</v>
      </c>
      <c r="B158" s="12" t="s">
        <v>3</v>
      </c>
      <c r="C158" s="40" t="s">
        <v>927</v>
      </c>
      <c r="D158" s="40" t="s">
        <v>5</v>
      </c>
      <c r="E158" s="10">
        <v>55</v>
      </c>
      <c r="F158" s="10">
        <v>223</v>
      </c>
      <c r="G158" s="11" t="s">
        <v>789</v>
      </c>
      <c r="H158" s="61">
        <v>8441</v>
      </c>
      <c r="I158" s="47"/>
      <c r="J158" s="12"/>
      <c r="K158" s="12" t="s">
        <v>1072</v>
      </c>
      <c r="L158" s="12"/>
      <c r="M158" s="12" t="s">
        <v>1072</v>
      </c>
      <c r="N158" s="12"/>
      <c r="O158" s="12" t="s">
        <v>1073</v>
      </c>
      <c r="R158" s="61">
        <v>8441</v>
      </c>
      <c r="S158" s="47"/>
    </row>
    <row r="159" spans="1:19" ht="27.95" customHeight="1" x14ac:dyDescent="0.25">
      <c r="A159" s="60" t="s">
        <v>730</v>
      </c>
      <c r="B159" s="12" t="s">
        <v>3</v>
      </c>
      <c r="C159" s="40" t="s">
        <v>6</v>
      </c>
      <c r="D159" s="40" t="s">
        <v>15</v>
      </c>
      <c r="E159" s="10">
        <v>19</v>
      </c>
      <c r="F159" s="10">
        <v>63</v>
      </c>
      <c r="G159" s="11" t="s">
        <v>789</v>
      </c>
      <c r="H159" s="61">
        <v>0</v>
      </c>
      <c r="I159" s="47">
        <v>3000</v>
      </c>
      <c r="J159" s="12"/>
      <c r="K159" s="12" t="s">
        <v>1072</v>
      </c>
      <c r="L159" s="12"/>
      <c r="M159" s="12" t="s">
        <v>1072</v>
      </c>
      <c r="N159" s="12"/>
      <c r="O159" s="12"/>
      <c r="R159" s="61">
        <v>0</v>
      </c>
      <c r="S159" s="47">
        <v>3000</v>
      </c>
    </row>
    <row r="160" spans="1:19" ht="27.95" customHeight="1" x14ac:dyDescent="0.25">
      <c r="A160" s="60" t="s">
        <v>731</v>
      </c>
      <c r="B160" s="12" t="s">
        <v>3</v>
      </c>
      <c r="C160" s="40" t="s">
        <v>398</v>
      </c>
      <c r="D160" s="40" t="s">
        <v>928</v>
      </c>
      <c r="E160" s="10">
        <v>17</v>
      </c>
      <c r="F160" s="10">
        <v>38</v>
      </c>
      <c r="G160" s="11" t="s">
        <v>789</v>
      </c>
      <c r="H160" s="61">
        <v>0</v>
      </c>
      <c r="I160" s="47">
        <v>3000</v>
      </c>
      <c r="J160" s="12"/>
      <c r="K160" s="12" t="s">
        <v>1072</v>
      </c>
      <c r="L160" s="12"/>
      <c r="M160" s="12" t="s">
        <v>1072</v>
      </c>
      <c r="N160" s="12"/>
      <c r="O160" s="12"/>
      <c r="R160" s="61">
        <v>0</v>
      </c>
      <c r="S160" s="47">
        <v>3000</v>
      </c>
    </row>
    <row r="161" spans="1:19" ht="27.95" customHeight="1" x14ac:dyDescent="0.25">
      <c r="A161" s="60" t="s">
        <v>732</v>
      </c>
      <c r="B161" s="12" t="s">
        <v>3</v>
      </c>
      <c r="C161" s="40" t="s">
        <v>6</v>
      </c>
      <c r="D161" s="40" t="s">
        <v>16</v>
      </c>
      <c r="E161" s="10">
        <v>6</v>
      </c>
      <c r="F161" s="10">
        <v>12</v>
      </c>
      <c r="G161" s="11" t="s">
        <v>789</v>
      </c>
      <c r="H161" s="61">
        <v>0</v>
      </c>
      <c r="I161" s="47"/>
      <c r="J161" s="12"/>
      <c r="K161" s="12" t="s">
        <v>1072</v>
      </c>
      <c r="L161" s="12"/>
      <c r="M161" s="12"/>
      <c r="N161" s="12"/>
      <c r="O161" s="12" t="s">
        <v>1072</v>
      </c>
      <c r="R161" s="61">
        <v>0</v>
      </c>
      <c r="S161" s="47"/>
    </row>
    <row r="162" spans="1:19" ht="27.95" customHeight="1" x14ac:dyDescent="0.25">
      <c r="A162" s="60" t="s">
        <v>733</v>
      </c>
      <c r="B162" s="12" t="s">
        <v>3</v>
      </c>
      <c r="C162" s="40" t="s">
        <v>398</v>
      </c>
      <c r="D162" s="40" t="s">
        <v>929</v>
      </c>
      <c r="E162" s="10">
        <v>77</v>
      </c>
      <c r="F162" s="10">
        <v>735</v>
      </c>
      <c r="G162" s="11" t="s">
        <v>789</v>
      </c>
      <c r="H162" s="61">
        <v>0</v>
      </c>
      <c r="I162" s="46">
        <v>10000</v>
      </c>
      <c r="J162" s="12"/>
      <c r="K162" s="12" t="s">
        <v>1072</v>
      </c>
      <c r="L162" s="12"/>
      <c r="M162" s="12" t="s">
        <v>1072</v>
      </c>
      <c r="N162" s="12"/>
      <c r="O162" s="12"/>
      <c r="R162" s="61">
        <v>0</v>
      </c>
      <c r="S162" s="46">
        <v>10000</v>
      </c>
    </row>
    <row r="163" spans="1:19" ht="27.95" customHeight="1" x14ac:dyDescent="0.25">
      <c r="A163" s="60" t="s">
        <v>734</v>
      </c>
      <c r="B163" s="12" t="s">
        <v>3</v>
      </c>
      <c r="C163" s="40" t="s">
        <v>930</v>
      </c>
      <c r="D163" s="40" t="s">
        <v>5</v>
      </c>
      <c r="E163" s="10">
        <v>68</v>
      </c>
      <c r="F163" s="10">
        <v>277</v>
      </c>
      <c r="G163" s="11" t="s">
        <v>789</v>
      </c>
      <c r="H163" s="61">
        <v>15145</v>
      </c>
      <c r="I163" s="46" t="s">
        <v>1110</v>
      </c>
      <c r="J163" s="12"/>
      <c r="K163" s="12" t="s">
        <v>1072</v>
      </c>
      <c r="L163" s="12"/>
      <c r="M163" s="12" t="s">
        <v>1072</v>
      </c>
      <c r="N163" s="12"/>
      <c r="O163" s="12" t="s">
        <v>1072</v>
      </c>
      <c r="R163" s="61">
        <v>15145</v>
      </c>
      <c r="S163" s="46" t="s">
        <v>1110</v>
      </c>
    </row>
    <row r="164" spans="1:19" ht="27.95" customHeight="1" x14ac:dyDescent="0.25">
      <c r="A164" s="60" t="s">
        <v>735</v>
      </c>
      <c r="B164" s="12" t="s">
        <v>3</v>
      </c>
      <c r="C164" s="40" t="s">
        <v>931</v>
      </c>
      <c r="D164" s="40" t="s">
        <v>5</v>
      </c>
      <c r="E164" s="10">
        <v>32</v>
      </c>
      <c r="F164" s="10">
        <v>79</v>
      </c>
      <c r="G164" s="11" t="s">
        <v>789</v>
      </c>
      <c r="H164" s="61">
        <v>3266</v>
      </c>
      <c r="I164" s="46" t="s">
        <v>1110</v>
      </c>
      <c r="J164" s="12"/>
      <c r="K164" s="12" t="s">
        <v>1072</v>
      </c>
      <c r="L164" s="12"/>
      <c r="M164" s="12" t="s">
        <v>1072</v>
      </c>
      <c r="N164" s="12"/>
      <c r="O164" s="12" t="s">
        <v>1072</v>
      </c>
      <c r="R164" s="61">
        <v>3266</v>
      </c>
      <c r="S164" s="46" t="s">
        <v>1110</v>
      </c>
    </row>
    <row r="165" spans="1:19" ht="27.95" customHeight="1" x14ac:dyDescent="0.25">
      <c r="A165" s="60" t="s">
        <v>736</v>
      </c>
      <c r="B165" s="12" t="s">
        <v>3</v>
      </c>
      <c r="C165" s="40" t="s">
        <v>6</v>
      </c>
      <c r="D165" s="40" t="s">
        <v>932</v>
      </c>
      <c r="E165" s="10">
        <v>117</v>
      </c>
      <c r="F165" s="10">
        <v>328</v>
      </c>
      <c r="G165" s="11" t="s">
        <v>789</v>
      </c>
      <c r="H165" s="61">
        <v>7479</v>
      </c>
      <c r="I165" s="47">
        <v>3500</v>
      </c>
      <c r="J165" s="12"/>
      <c r="K165" s="12" t="s">
        <v>1072</v>
      </c>
      <c r="L165" s="12"/>
      <c r="M165" s="12" t="s">
        <v>1072</v>
      </c>
      <c r="N165" s="12"/>
      <c r="O165" s="12"/>
      <c r="R165" s="61">
        <v>7479</v>
      </c>
      <c r="S165" s="47">
        <v>3500</v>
      </c>
    </row>
    <row r="166" spans="1:19" ht="27.95" customHeight="1" x14ac:dyDescent="0.25">
      <c r="A166" s="60" t="s">
        <v>737</v>
      </c>
      <c r="B166" s="12" t="s">
        <v>3</v>
      </c>
      <c r="C166" s="40" t="s">
        <v>933</v>
      </c>
      <c r="D166" s="40" t="s">
        <v>5</v>
      </c>
      <c r="E166" s="10">
        <v>81</v>
      </c>
      <c r="F166" s="10">
        <v>300</v>
      </c>
      <c r="G166" s="11" t="s">
        <v>789</v>
      </c>
      <c r="H166" s="61">
        <v>8566</v>
      </c>
      <c r="I166" s="46" t="s">
        <v>1110</v>
      </c>
      <c r="J166" s="12"/>
      <c r="K166" s="12" t="s">
        <v>1072</v>
      </c>
      <c r="L166" s="12"/>
      <c r="M166" s="12" t="s">
        <v>1072</v>
      </c>
      <c r="N166" s="12"/>
      <c r="O166" s="12" t="s">
        <v>1072</v>
      </c>
      <c r="R166" s="61">
        <v>8566</v>
      </c>
      <c r="S166" s="46" t="s">
        <v>1110</v>
      </c>
    </row>
    <row r="167" spans="1:19" ht="27.95" customHeight="1" x14ac:dyDescent="0.25">
      <c r="A167" s="60" t="s">
        <v>738</v>
      </c>
      <c r="B167" s="12" t="s">
        <v>3</v>
      </c>
      <c r="C167" s="40" t="s">
        <v>934</v>
      </c>
      <c r="D167" s="40" t="s">
        <v>5</v>
      </c>
      <c r="E167" s="10">
        <v>127</v>
      </c>
      <c r="F167" s="10">
        <v>446</v>
      </c>
      <c r="G167" s="11" t="s">
        <v>789</v>
      </c>
      <c r="H167" s="61">
        <v>23203</v>
      </c>
      <c r="I167" s="46" t="s">
        <v>1110</v>
      </c>
      <c r="J167" s="12"/>
      <c r="K167" s="12" t="s">
        <v>1072</v>
      </c>
      <c r="L167" s="12"/>
      <c r="M167" s="12" t="s">
        <v>1072</v>
      </c>
      <c r="N167" s="12"/>
      <c r="O167" s="12" t="s">
        <v>1072</v>
      </c>
      <c r="R167" s="61">
        <v>23203</v>
      </c>
      <c r="S167" s="46" t="s">
        <v>1110</v>
      </c>
    </row>
    <row r="168" spans="1:19" ht="27.95" customHeight="1" x14ac:dyDescent="0.25">
      <c r="A168" s="60" t="s">
        <v>739</v>
      </c>
      <c r="B168" s="12" t="s">
        <v>3</v>
      </c>
      <c r="C168" s="40" t="s">
        <v>1071</v>
      </c>
      <c r="D168" s="40" t="s">
        <v>5</v>
      </c>
      <c r="E168" s="10">
        <v>125</v>
      </c>
      <c r="F168" s="10">
        <v>462</v>
      </c>
      <c r="G168" s="11" t="s">
        <v>789</v>
      </c>
      <c r="H168" s="61">
        <v>8690</v>
      </c>
      <c r="I168" s="46" t="s">
        <v>1110</v>
      </c>
      <c r="J168" s="12"/>
      <c r="K168" s="12" t="s">
        <v>1072</v>
      </c>
      <c r="L168" s="12"/>
      <c r="M168" s="12" t="s">
        <v>1072</v>
      </c>
      <c r="N168" s="12"/>
      <c r="O168" s="12" t="s">
        <v>1072</v>
      </c>
      <c r="R168" s="61">
        <v>8690</v>
      </c>
      <c r="S168" s="46" t="s">
        <v>1110</v>
      </c>
    </row>
    <row r="169" spans="1:19" ht="27.95" customHeight="1" x14ac:dyDescent="0.25">
      <c r="A169" s="60" t="s">
        <v>740</v>
      </c>
      <c r="B169" s="12" t="s">
        <v>3</v>
      </c>
      <c r="C169" s="41" t="s">
        <v>398</v>
      </c>
      <c r="D169" s="40" t="s">
        <v>935</v>
      </c>
      <c r="E169" s="10">
        <v>16</v>
      </c>
      <c r="F169" s="10">
        <v>44</v>
      </c>
      <c r="G169" s="11" t="s">
        <v>789</v>
      </c>
      <c r="H169" s="61">
        <v>0</v>
      </c>
      <c r="I169" s="47">
        <v>2000</v>
      </c>
      <c r="J169" s="12"/>
      <c r="K169" s="12" t="s">
        <v>1072</v>
      </c>
      <c r="L169" s="12"/>
      <c r="M169" s="12" t="s">
        <v>1073</v>
      </c>
      <c r="N169" s="12"/>
      <c r="O169" s="12" t="s">
        <v>1072</v>
      </c>
      <c r="R169" s="61">
        <v>0</v>
      </c>
      <c r="S169" s="47">
        <v>2000</v>
      </c>
    </row>
    <row r="170" spans="1:19" ht="27.95" customHeight="1" x14ac:dyDescent="0.25">
      <c r="A170" s="60" t="s">
        <v>741</v>
      </c>
      <c r="B170" s="12" t="s">
        <v>3</v>
      </c>
      <c r="C170" s="40" t="s">
        <v>936</v>
      </c>
      <c r="D170" s="40" t="s">
        <v>5</v>
      </c>
      <c r="E170" s="10">
        <v>36</v>
      </c>
      <c r="F170" s="10">
        <v>139</v>
      </c>
      <c r="G170" s="11" t="s">
        <v>789</v>
      </c>
      <c r="H170" s="61">
        <v>5253</v>
      </c>
      <c r="I170" s="47"/>
      <c r="J170" s="12"/>
      <c r="K170" s="12" t="s">
        <v>1072</v>
      </c>
      <c r="L170" s="12"/>
      <c r="M170" s="12" t="s">
        <v>1073</v>
      </c>
      <c r="N170" s="12"/>
      <c r="O170" s="12" t="s">
        <v>1073</v>
      </c>
      <c r="R170" s="61">
        <v>5253</v>
      </c>
      <c r="S170" s="47"/>
    </row>
    <row r="171" spans="1:19" ht="27.95" customHeight="1" x14ac:dyDescent="0.25">
      <c r="A171" s="60" t="s">
        <v>742</v>
      </c>
      <c r="B171" s="12" t="s">
        <v>3</v>
      </c>
      <c r="C171" s="40" t="s">
        <v>937</v>
      </c>
      <c r="D171" s="40" t="s">
        <v>5</v>
      </c>
      <c r="E171" s="10">
        <v>40</v>
      </c>
      <c r="F171" s="10">
        <v>140</v>
      </c>
      <c r="G171" s="11" t="s">
        <v>789</v>
      </c>
      <c r="H171" s="61">
        <v>1833</v>
      </c>
      <c r="I171" s="47">
        <v>3500</v>
      </c>
      <c r="J171" s="12"/>
      <c r="K171" s="12" t="s">
        <v>1072</v>
      </c>
      <c r="L171" s="12"/>
      <c r="M171" s="12" t="s">
        <v>1072</v>
      </c>
      <c r="N171" s="12"/>
      <c r="O171" s="12" t="s">
        <v>1072</v>
      </c>
      <c r="R171" s="61">
        <v>1833</v>
      </c>
      <c r="S171" s="47">
        <v>3500</v>
      </c>
    </row>
    <row r="172" spans="1:19" ht="27.95" customHeight="1" x14ac:dyDescent="0.25">
      <c r="A172" s="60" t="s">
        <v>743</v>
      </c>
      <c r="B172" s="12" t="s">
        <v>3</v>
      </c>
      <c r="C172" s="40" t="s">
        <v>938</v>
      </c>
      <c r="D172" s="40" t="s">
        <v>5</v>
      </c>
      <c r="E172" s="10">
        <v>135</v>
      </c>
      <c r="F172" s="10">
        <v>404</v>
      </c>
      <c r="G172" s="11" t="s">
        <v>789</v>
      </c>
      <c r="H172" s="61">
        <v>11984</v>
      </c>
      <c r="I172" s="46"/>
      <c r="J172" s="12"/>
      <c r="K172" s="12" t="s">
        <v>1072</v>
      </c>
      <c r="L172" s="12"/>
      <c r="M172" s="12" t="s">
        <v>1072</v>
      </c>
      <c r="N172" s="12"/>
      <c r="O172" s="12" t="s">
        <v>1073</v>
      </c>
      <c r="R172" s="61">
        <v>11984</v>
      </c>
      <c r="S172" s="46"/>
    </row>
    <row r="173" spans="1:19" ht="27.95" customHeight="1" x14ac:dyDescent="0.25">
      <c r="A173" s="60" t="s">
        <v>744</v>
      </c>
      <c r="B173" s="12" t="s">
        <v>3</v>
      </c>
      <c r="C173" s="40" t="s">
        <v>17</v>
      </c>
      <c r="D173" s="40" t="s">
        <v>5</v>
      </c>
      <c r="E173" s="10">
        <v>139</v>
      </c>
      <c r="F173" s="10">
        <v>518</v>
      </c>
      <c r="G173" s="11" t="s">
        <v>789</v>
      </c>
      <c r="H173" s="61">
        <v>13231</v>
      </c>
      <c r="I173" s="46" t="s">
        <v>1110</v>
      </c>
      <c r="J173" s="12"/>
      <c r="K173" s="12" t="s">
        <v>1072</v>
      </c>
      <c r="L173" s="12"/>
      <c r="M173" s="12" t="s">
        <v>1072</v>
      </c>
      <c r="N173" s="12"/>
      <c r="O173" s="12" t="s">
        <v>1073</v>
      </c>
      <c r="R173" s="61">
        <v>13231</v>
      </c>
      <c r="S173" s="46" t="s">
        <v>1110</v>
      </c>
    </row>
    <row r="174" spans="1:19" ht="27.95" customHeight="1" x14ac:dyDescent="0.25">
      <c r="A174" s="60" t="s">
        <v>745</v>
      </c>
      <c r="B174" s="12" t="s">
        <v>3</v>
      </c>
      <c r="C174" s="40" t="s">
        <v>939</v>
      </c>
      <c r="D174" s="40" t="s">
        <v>5</v>
      </c>
      <c r="E174" s="10">
        <v>114</v>
      </c>
      <c r="F174" s="10">
        <v>214</v>
      </c>
      <c r="G174" s="11" t="s">
        <v>789</v>
      </c>
      <c r="H174" s="61">
        <v>11212</v>
      </c>
      <c r="I174" s="47" t="s">
        <v>1110</v>
      </c>
      <c r="J174" s="12"/>
      <c r="K174" s="12" t="s">
        <v>1072</v>
      </c>
      <c r="L174" s="12"/>
      <c r="M174" s="12" t="s">
        <v>1072</v>
      </c>
      <c r="N174" s="12"/>
      <c r="O174" s="12" t="s">
        <v>1073</v>
      </c>
      <c r="R174" s="61">
        <v>11212</v>
      </c>
      <c r="S174" s="47" t="s">
        <v>1110</v>
      </c>
    </row>
    <row r="175" spans="1:19" ht="27.95" customHeight="1" x14ac:dyDescent="0.25">
      <c r="A175" s="60" t="s">
        <v>746</v>
      </c>
      <c r="B175" s="12" t="s">
        <v>3</v>
      </c>
      <c r="C175" s="40" t="s">
        <v>6</v>
      </c>
      <c r="D175" s="40" t="s">
        <v>940</v>
      </c>
      <c r="E175" s="10">
        <v>14</v>
      </c>
      <c r="F175" s="10">
        <v>51</v>
      </c>
      <c r="G175" s="11" t="s">
        <v>789</v>
      </c>
      <c r="H175" s="61">
        <v>1361</v>
      </c>
      <c r="I175" s="46">
        <v>1500</v>
      </c>
      <c r="J175" s="12"/>
      <c r="K175" s="12" t="s">
        <v>1072</v>
      </c>
      <c r="L175" s="12"/>
      <c r="M175" s="12" t="s">
        <v>1072</v>
      </c>
      <c r="N175" s="12"/>
      <c r="O175" s="12"/>
      <c r="R175" s="61">
        <v>1361</v>
      </c>
      <c r="S175" s="46">
        <v>1500</v>
      </c>
    </row>
    <row r="176" spans="1:19" ht="27.95" customHeight="1" x14ac:dyDescent="0.25">
      <c r="A176" s="60" t="s">
        <v>747</v>
      </c>
      <c r="B176" s="12" t="s">
        <v>3</v>
      </c>
      <c r="C176" s="40" t="s">
        <v>941</v>
      </c>
      <c r="D176" s="40" t="s">
        <v>5</v>
      </c>
      <c r="E176" s="10">
        <v>402</v>
      </c>
      <c r="F176" s="10">
        <v>1508</v>
      </c>
      <c r="G176" s="11" t="s">
        <v>789</v>
      </c>
      <c r="H176" s="61">
        <v>23503</v>
      </c>
      <c r="I176" s="47" t="s">
        <v>1110</v>
      </c>
      <c r="J176" s="12"/>
      <c r="K176" s="12" t="s">
        <v>1072</v>
      </c>
      <c r="L176" s="12" t="s">
        <v>1185</v>
      </c>
      <c r="M176" s="12" t="s">
        <v>1072</v>
      </c>
      <c r="N176" s="12"/>
      <c r="O176" s="12" t="s">
        <v>1072</v>
      </c>
      <c r="R176" s="61">
        <v>23503</v>
      </c>
      <c r="S176" s="47" t="s">
        <v>1110</v>
      </c>
    </row>
    <row r="177" spans="1:19" ht="27.95" customHeight="1" x14ac:dyDescent="0.25">
      <c r="A177" s="60" t="s">
        <v>748</v>
      </c>
      <c r="B177" s="12" t="s">
        <v>3</v>
      </c>
      <c r="C177" s="40" t="s">
        <v>6</v>
      </c>
      <c r="D177" s="40" t="s">
        <v>942</v>
      </c>
      <c r="E177" s="10">
        <v>3</v>
      </c>
      <c r="F177" s="10">
        <v>24</v>
      </c>
      <c r="G177" s="11" t="s">
        <v>789</v>
      </c>
      <c r="H177" s="61">
        <v>976</v>
      </c>
      <c r="I177" s="47" t="s">
        <v>1110</v>
      </c>
      <c r="J177" s="12"/>
      <c r="K177" s="12" t="s">
        <v>1072</v>
      </c>
      <c r="L177" s="12" t="s">
        <v>1189</v>
      </c>
      <c r="M177" s="12" t="s">
        <v>1073</v>
      </c>
      <c r="N177" s="12"/>
      <c r="O177" s="12"/>
      <c r="R177" s="61">
        <v>976</v>
      </c>
      <c r="S177" s="47" t="s">
        <v>1110</v>
      </c>
    </row>
    <row r="178" spans="1:19" ht="27.95" customHeight="1" x14ac:dyDescent="0.25">
      <c r="A178" s="60" t="s">
        <v>749</v>
      </c>
      <c r="B178" s="12" t="s">
        <v>3</v>
      </c>
      <c r="C178" s="40" t="s">
        <v>398</v>
      </c>
      <c r="D178" s="40" t="s">
        <v>943</v>
      </c>
      <c r="E178" s="10">
        <v>9</v>
      </c>
      <c r="F178" s="10">
        <v>33</v>
      </c>
      <c r="G178" s="11" t="s">
        <v>789</v>
      </c>
      <c r="H178" s="61">
        <v>1595</v>
      </c>
      <c r="I178" s="47" t="s">
        <v>1110</v>
      </c>
      <c r="J178" s="12"/>
      <c r="K178" s="12" t="s">
        <v>1072</v>
      </c>
      <c r="L178" s="12" t="s">
        <v>1189</v>
      </c>
      <c r="M178" s="12" t="s">
        <v>1073</v>
      </c>
      <c r="N178" s="12"/>
      <c r="O178" s="12" t="s">
        <v>1072</v>
      </c>
      <c r="R178" s="61">
        <v>1595</v>
      </c>
      <c r="S178" s="47" t="s">
        <v>1110</v>
      </c>
    </row>
    <row r="179" spans="1:19" ht="27.95" customHeight="1" x14ac:dyDescent="0.25">
      <c r="A179" s="60" t="s">
        <v>750</v>
      </c>
      <c r="B179" s="12" t="s">
        <v>3</v>
      </c>
      <c r="C179" s="40" t="s">
        <v>944</v>
      </c>
      <c r="D179" s="40" t="s">
        <v>5</v>
      </c>
      <c r="E179" s="10">
        <v>50</v>
      </c>
      <c r="F179" s="10">
        <v>196</v>
      </c>
      <c r="G179" s="11" t="s">
        <v>789</v>
      </c>
      <c r="H179" s="61">
        <v>6602</v>
      </c>
      <c r="I179" s="47" t="s">
        <v>1110</v>
      </c>
      <c r="J179" s="12"/>
      <c r="K179" s="12" t="s">
        <v>1072</v>
      </c>
      <c r="L179" s="12"/>
      <c r="M179" s="12" t="s">
        <v>1072</v>
      </c>
      <c r="N179" s="12"/>
      <c r="O179" s="12" t="s">
        <v>1072</v>
      </c>
      <c r="R179" s="61">
        <v>6602</v>
      </c>
      <c r="S179" s="47" t="s">
        <v>1110</v>
      </c>
    </row>
    <row r="180" spans="1:19" ht="27.95" customHeight="1" x14ac:dyDescent="0.25">
      <c r="A180" s="60" t="s">
        <v>751</v>
      </c>
      <c r="B180" s="12" t="s">
        <v>3</v>
      </c>
      <c r="C180" s="40" t="s">
        <v>945</v>
      </c>
      <c r="D180" s="40" t="s">
        <v>5</v>
      </c>
      <c r="E180" s="10">
        <v>146</v>
      </c>
      <c r="F180" s="10">
        <v>512</v>
      </c>
      <c r="G180" s="11" t="s">
        <v>789</v>
      </c>
      <c r="H180" s="61">
        <v>17311</v>
      </c>
      <c r="I180" s="47" t="s">
        <v>1110</v>
      </c>
      <c r="J180" s="12"/>
      <c r="K180" s="12" t="s">
        <v>1072</v>
      </c>
      <c r="L180" s="12"/>
      <c r="M180" s="12" t="s">
        <v>1072</v>
      </c>
      <c r="N180" s="12"/>
      <c r="O180" s="12" t="s">
        <v>1072</v>
      </c>
      <c r="R180" s="61">
        <v>17311</v>
      </c>
      <c r="S180" s="47" t="s">
        <v>1110</v>
      </c>
    </row>
    <row r="181" spans="1:19" ht="27.95" customHeight="1" x14ac:dyDescent="0.25">
      <c r="A181" s="60" t="s">
        <v>752</v>
      </c>
      <c r="B181" s="12" t="s">
        <v>3</v>
      </c>
      <c r="C181" s="40" t="s">
        <v>946</v>
      </c>
      <c r="D181" s="40" t="s">
        <v>5</v>
      </c>
      <c r="E181" s="10">
        <v>14</v>
      </c>
      <c r="F181" s="10">
        <v>16</v>
      </c>
      <c r="G181" s="11" t="s">
        <v>789</v>
      </c>
      <c r="H181" s="61">
        <v>6829</v>
      </c>
      <c r="I181" s="47" t="s">
        <v>1110</v>
      </c>
      <c r="J181" s="12"/>
      <c r="K181" s="12" t="s">
        <v>1072</v>
      </c>
      <c r="L181" s="12"/>
      <c r="M181" s="12" t="s">
        <v>1072</v>
      </c>
      <c r="N181" s="12"/>
      <c r="O181" s="12" t="s">
        <v>1072</v>
      </c>
      <c r="R181" s="61">
        <v>6829</v>
      </c>
      <c r="S181" s="47" t="s">
        <v>1110</v>
      </c>
    </row>
    <row r="182" spans="1:19" ht="27.95" customHeight="1" x14ac:dyDescent="0.25">
      <c r="A182" s="60" t="s">
        <v>753</v>
      </c>
      <c r="B182" s="12" t="s">
        <v>3</v>
      </c>
      <c r="C182" s="40" t="s">
        <v>6</v>
      </c>
      <c r="D182" s="40" t="s">
        <v>1211</v>
      </c>
      <c r="E182" s="10">
        <v>35</v>
      </c>
      <c r="F182" s="10">
        <v>114</v>
      </c>
      <c r="G182" s="11" t="s">
        <v>789</v>
      </c>
      <c r="H182" s="61">
        <v>5566</v>
      </c>
      <c r="I182" s="46" t="s">
        <v>1110</v>
      </c>
      <c r="J182" s="12"/>
      <c r="K182" s="12" t="s">
        <v>1072</v>
      </c>
      <c r="L182" s="12"/>
      <c r="M182" s="12" t="s">
        <v>1072</v>
      </c>
      <c r="N182" s="12"/>
      <c r="O182" s="12"/>
      <c r="R182" s="61">
        <v>5566</v>
      </c>
      <c r="S182" s="46" t="s">
        <v>1110</v>
      </c>
    </row>
    <row r="183" spans="1:19" ht="27.95" customHeight="1" x14ac:dyDescent="0.25">
      <c r="A183" s="60" t="s">
        <v>754</v>
      </c>
      <c r="B183" s="12" t="s">
        <v>3</v>
      </c>
      <c r="C183" s="40" t="s">
        <v>6</v>
      </c>
      <c r="D183" s="40" t="s">
        <v>1212</v>
      </c>
      <c r="E183" s="10">
        <v>21</v>
      </c>
      <c r="F183" s="10">
        <v>45</v>
      </c>
      <c r="G183" s="11" t="s">
        <v>789</v>
      </c>
      <c r="H183" s="61">
        <v>4270</v>
      </c>
      <c r="I183" s="46" t="s">
        <v>1110</v>
      </c>
      <c r="J183" s="12"/>
      <c r="K183" s="12" t="s">
        <v>1072</v>
      </c>
      <c r="L183" s="12"/>
      <c r="M183" s="12" t="s">
        <v>1072</v>
      </c>
      <c r="N183" s="12"/>
      <c r="O183" s="12"/>
      <c r="R183" s="61">
        <v>4270</v>
      </c>
      <c r="S183" s="46" t="s">
        <v>1110</v>
      </c>
    </row>
    <row r="184" spans="1:19" ht="27.95" customHeight="1" x14ac:dyDescent="0.25">
      <c r="A184" s="60" t="s">
        <v>755</v>
      </c>
      <c r="B184" s="12" t="s">
        <v>3</v>
      </c>
      <c r="C184" s="40" t="s">
        <v>947</v>
      </c>
      <c r="D184" s="40" t="s">
        <v>5</v>
      </c>
      <c r="E184" s="10">
        <v>27</v>
      </c>
      <c r="F184" s="10">
        <v>107</v>
      </c>
      <c r="G184" s="11" t="s">
        <v>789</v>
      </c>
      <c r="H184" s="61">
        <v>6429</v>
      </c>
      <c r="I184" s="46">
        <v>3000</v>
      </c>
      <c r="J184" s="12"/>
      <c r="K184" s="12" t="s">
        <v>1072</v>
      </c>
      <c r="L184" s="12"/>
      <c r="M184" s="12" t="s">
        <v>1072</v>
      </c>
      <c r="N184" s="12"/>
      <c r="O184" s="12"/>
      <c r="R184" s="61">
        <v>6429</v>
      </c>
      <c r="S184" s="46">
        <v>3000</v>
      </c>
    </row>
    <row r="185" spans="1:19" ht="27.95" customHeight="1" x14ac:dyDescent="0.25">
      <c r="A185" s="60" t="s">
        <v>756</v>
      </c>
      <c r="B185" s="12" t="s">
        <v>3</v>
      </c>
      <c r="C185" s="40" t="s">
        <v>948</v>
      </c>
      <c r="D185" s="40" t="s">
        <v>5</v>
      </c>
      <c r="E185" s="10">
        <v>73</v>
      </c>
      <c r="F185" s="10">
        <v>242</v>
      </c>
      <c r="G185" s="11" t="s">
        <v>789</v>
      </c>
      <c r="H185" s="61">
        <v>6192</v>
      </c>
      <c r="I185" s="46" t="s">
        <v>1110</v>
      </c>
      <c r="J185" s="12"/>
      <c r="K185" s="12" t="s">
        <v>1072</v>
      </c>
      <c r="L185" s="12"/>
      <c r="M185" s="12"/>
      <c r="N185" s="12"/>
      <c r="O185" s="12" t="s">
        <v>1073</v>
      </c>
      <c r="R185" s="61">
        <v>6192</v>
      </c>
      <c r="S185" s="46" t="s">
        <v>1110</v>
      </c>
    </row>
    <row r="186" spans="1:19" ht="27.95" customHeight="1" x14ac:dyDescent="0.25">
      <c r="A186" s="60" t="s">
        <v>757</v>
      </c>
      <c r="B186" s="12" t="s">
        <v>3</v>
      </c>
      <c r="C186" s="40" t="s">
        <v>949</v>
      </c>
      <c r="D186" s="40" t="s">
        <v>5</v>
      </c>
      <c r="E186" s="10">
        <v>55</v>
      </c>
      <c r="F186" s="10">
        <v>229</v>
      </c>
      <c r="G186" s="11" t="s">
        <v>789</v>
      </c>
      <c r="H186" s="61">
        <v>15386</v>
      </c>
      <c r="I186" s="46" t="s">
        <v>1110</v>
      </c>
      <c r="J186" s="12"/>
      <c r="K186" s="12" t="s">
        <v>1072</v>
      </c>
      <c r="L186" s="12"/>
      <c r="M186" s="12" t="s">
        <v>1072</v>
      </c>
      <c r="N186" s="12"/>
      <c r="O186" s="12" t="s">
        <v>1072</v>
      </c>
      <c r="R186" s="61">
        <v>15386</v>
      </c>
      <c r="S186" s="46" t="s">
        <v>1110</v>
      </c>
    </row>
    <row r="187" spans="1:19" ht="27.95" customHeight="1" x14ac:dyDescent="0.25">
      <c r="A187" s="60" t="s">
        <v>758</v>
      </c>
      <c r="B187" s="12" t="s">
        <v>3</v>
      </c>
      <c r="C187" s="40" t="s">
        <v>19</v>
      </c>
      <c r="D187" s="40" t="s">
        <v>5</v>
      </c>
      <c r="E187" s="10">
        <v>42</v>
      </c>
      <c r="F187" s="10">
        <v>153</v>
      </c>
      <c r="G187" s="11" t="s">
        <v>789</v>
      </c>
      <c r="H187" s="61">
        <v>7116</v>
      </c>
      <c r="I187" s="47">
        <v>2000</v>
      </c>
      <c r="J187" s="12"/>
      <c r="K187" s="12" t="s">
        <v>1072</v>
      </c>
      <c r="L187" s="12"/>
      <c r="M187" s="12" t="s">
        <v>1072</v>
      </c>
      <c r="N187" s="12"/>
      <c r="O187" s="12" t="s">
        <v>1073</v>
      </c>
      <c r="R187" s="61">
        <v>7116</v>
      </c>
      <c r="S187" s="47">
        <v>2000</v>
      </c>
    </row>
    <row r="188" spans="1:19" ht="27.95" customHeight="1" x14ac:dyDescent="0.25">
      <c r="A188" s="60" t="s">
        <v>759</v>
      </c>
      <c r="B188" s="12" t="s">
        <v>3</v>
      </c>
      <c r="C188" s="40" t="s">
        <v>950</v>
      </c>
      <c r="D188" s="40" t="s">
        <v>5</v>
      </c>
      <c r="E188" s="10">
        <v>50</v>
      </c>
      <c r="F188" s="10">
        <v>203</v>
      </c>
      <c r="G188" s="11" t="s">
        <v>789</v>
      </c>
      <c r="H188" s="61">
        <v>6073</v>
      </c>
      <c r="I188" s="47">
        <v>2000</v>
      </c>
      <c r="J188" s="12"/>
      <c r="K188" s="12" t="s">
        <v>1072</v>
      </c>
      <c r="L188" s="12"/>
      <c r="M188" s="12" t="s">
        <v>1072</v>
      </c>
      <c r="N188" s="12"/>
      <c r="O188" s="12" t="s">
        <v>1072</v>
      </c>
      <c r="R188" s="61">
        <v>6073</v>
      </c>
      <c r="S188" s="47">
        <v>2000</v>
      </c>
    </row>
    <row r="189" spans="1:19" ht="27.95" customHeight="1" x14ac:dyDescent="0.25">
      <c r="A189" s="60" t="s">
        <v>760</v>
      </c>
      <c r="B189" s="12" t="s">
        <v>3</v>
      </c>
      <c r="C189" s="40" t="s">
        <v>951</v>
      </c>
      <c r="D189" s="40" t="s">
        <v>5</v>
      </c>
      <c r="E189" s="10">
        <v>39</v>
      </c>
      <c r="F189" s="10">
        <v>193</v>
      </c>
      <c r="G189" s="11" t="s">
        <v>789</v>
      </c>
      <c r="H189" s="61">
        <v>10226</v>
      </c>
      <c r="I189" s="47" t="s">
        <v>1110</v>
      </c>
      <c r="J189" s="12"/>
      <c r="K189" s="12" t="s">
        <v>1072</v>
      </c>
      <c r="L189" s="12"/>
      <c r="M189" s="12" t="s">
        <v>1072</v>
      </c>
      <c r="N189" s="12"/>
      <c r="O189" s="12" t="s">
        <v>1073</v>
      </c>
      <c r="R189" s="61">
        <v>10226</v>
      </c>
      <c r="S189" s="47" t="s">
        <v>1110</v>
      </c>
    </row>
    <row r="190" spans="1:19" ht="27.95" customHeight="1" x14ac:dyDescent="0.25">
      <c r="A190" s="60" t="s">
        <v>761</v>
      </c>
      <c r="B190" s="12" t="s">
        <v>3</v>
      </c>
      <c r="C190" s="40" t="s">
        <v>952</v>
      </c>
      <c r="D190" s="40" t="s">
        <v>5</v>
      </c>
      <c r="E190" s="10">
        <v>89</v>
      </c>
      <c r="F190" s="10">
        <v>242</v>
      </c>
      <c r="G190" s="11" t="s">
        <v>789</v>
      </c>
      <c r="H190" s="61">
        <v>10039</v>
      </c>
      <c r="I190" s="47" t="s">
        <v>1110</v>
      </c>
      <c r="J190" s="12"/>
      <c r="K190" s="12" t="s">
        <v>1072</v>
      </c>
      <c r="L190" s="12"/>
      <c r="M190" s="12" t="s">
        <v>1072</v>
      </c>
      <c r="N190" s="12"/>
      <c r="O190" s="12" t="s">
        <v>1073</v>
      </c>
      <c r="R190" s="61">
        <v>10039</v>
      </c>
      <c r="S190" s="47" t="s">
        <v>1110</v>
      </c>
    </row>
    <row r="191" spans="1:19" ht="27.95" customHeight="1" x14ac:dyDescent="0.25">
      <c r="A191" s="60" t="s">
        <v>762</v>
      </c>
      <c r="B191" s="12" t="s">
        <v>3</v>
      </c>
      <c r="C191" s="40" t="s">
        <v>1226</v>
      </c>
      <c r="D191" s="40" t="s">
        <v>5</v>
      </c>
      <c r="E191" s="10">
        <v>45</v>
      </c>
      <c r="F191" s="10">
        <v>116</v>
      </c>
      <c r="G191" s="11" t="s">
        <v>789</v>
      </c>
      <c r="H191" s="61">
        <v>5951</v>
      </c>
      <c r="I191" s="47" t="s">
        <v>1110</v>
      </c>
      <c r="J191" s="12"/>
      <c r="K191" s="12" t="s">
        <v>1072</v>
      </c>
      <c r="L191" s="12"/>
      <c r="M191" s="12" t="s">
        <v>1072</v>
      </c>
      <c r="N191" s="12"/>
      <c r="O191" s="12"/>
      <c r="R191" s="61">
        <v>5951</v>
      </c>
      <c r="S191" s="47" t="s">
        <v>1110</v>
      </c>
    </row>
    <row r="192" spans="1:19" ht="27.95" customHeight="1" x14ac:dyDescent="0.25">
      <c r="A192" s="60" t="s">
        <v>763</v>
      </c>
      <c r="B192" s="12" t="s">
        <v>3</v>
      </c>
      <c r="C192" s="40" t="s">
        <v>953</v>
      </c>
      <c r="D192" s="40" t="s">
        <v>5</v>
      </c>
      <c r="E192" s="10">
        <v>132</v>
      </c>
      <c r="F192" s="10">
        <v>450</v>
      </c>
      <c r="G192" s="11" t="s">
        <v>789</v>
      </c>
      <c r="H192" s="61">
        <v>36552</v>
      </c>
      <c r="I192" s="47" t="s">
        <v>1110</v>
      </c>
      <c r="J192" s="12"/>
      <c r="K192" s="12" t="s">
        <v>1072</v>
      </c>
      <c r="L192" s="12"/>
      <c r="M192" s="12" t="s">
        <v>1072</v>
      </c>
      <c r="N192" s="12"/>
      <c r="O192" s="12" t="s">
        <v>1072</v>
      </c>
      <c r="R192" s="61">
        <v>36552</v>
      </c>
      <c r="S192" s="47" t="s">
        <v>1110</v>
      </c>
    </row>
    <row r="193" spans="1:19" ht="27.95" customHeight="1" x14ac:dyDescent="0.25">
      <c r="A193" s="60" t="s">
        <v>764</v>
      </c>
      <c r="B193" s="12" t="s">
        <v>3</v>
      </c>
      <c r="C193" s="40" t="s">
        <v>398</v>
      </c>
      <c r="D193" s="40" t="s">
        <v>46</v>
      </c>
      <c r="E193" s="10">
        <v>28</v>
      </c>
      <c r="F193" s="10">
        <v>75</v>
      </c>
      <c r="G193" s="11" t="s">
        <v>789</v>
      </c>
      <c r="H193" s="61">
        <v>5155</v>
      </c>
      <c r="I193" s="47" t="s">
        <v>1110</v>
      </c>
      <c r="J193" s="12"/>
      <c r="K193" s="12" t="s">
        <v>1072</v>
      </c>
      <c r="L193" s="12"/>
      <c r="M193" s="12" t="s">
        <v>1072</v>
      </c>
      <c r="N193" s="12"/>
      <c r="O193" s="12"/>
      <c r="R193" s="61">
        <v>5155</v>
      </c>
      <c r="S193" s="47" t="s">
        <v>1110</v>
      </c>
    </row>
    <row r="194" spans="1:19" ht="27.95" customHeight="1" x14ac:dyDescent="0.25">
      <c r="A194" s="60" t="s">
        <v>765</v>
      </c>
      <c r="B194" s="12" t="s">
        <v>3</v>
      </c>
      <c r="C194" s="40" t="s">
        <v>6</v>
      </c>
      <c r="D194" s="40" t="s">
        <v>954</v>
      </c>
      <c r="E194" s="10">
        <v>35</v>
      </c>
      <c r="F194" s="10">
        <v>173</v>
      </c>
      <c r="G194" s="11" t="s">
        <v>789</v>
      </c>
      <c r="H194" s="61">
        <v>10718</v>
      </c>
      <c r="I194" s="46"/>
      <c r="J194" s="12"/>
      <c r="K194" s="12" t="s">
        <v>1072</v>
      </c>
      <c r="L194" s="12"/>
      <c r="M194" s="60" t="s">
        <v>1072</v>
      </c>
      <c r="N194" s="60"/>
      <c r="O194" s="12" t="s">
        <v>1072</v>
      </c>
      <c r="R194" s="61">
        <v>10718</v>
      </c>
      <c r="S194" s="46"/>
    </row>
    <row r="195" spans="1:19" ht="27.95" customHeight="1" x14ac:dyDescent="0.25">
      <c r="A195" s="60" t="s">
        <v>766</v>
      </c>
      <c r="B195" s="12" t="s">
        <v>3</v>
      </c>
      <c r="C195" s="40" t="s">
        <v>398</v>
      </c>
      <c r="D195" s="40" t="s">
        <v>923</v>
      </c>
      <c r="E195" s="10">
        <v>7</v>
      </c>
      <c r="F195" s="10">
        <v>26</v>
      </c>
      <c r="G195" s="11" t="s">
        <v>789</v>
      </c>
      <c r="H195" s="61">
        <v>0</v>
      </c>
      <c r="I195" s="46"/>
      <c r="J195" s="12"/>
      <c r="K195" s="12" t="s">
        <v>1072</v>
      </c>
      <c r="L195" s="12"/>
      <c r="M195" s="72" t="s">
        <v>1072</v>
      </c>
      <c r="N195" s="12"/>
      <c r="O195" s="12"/>
      <c r="R195" s="61">
        <v>0</v>
      </c>
      <c r="S195" s="46"/>
    </row>
    <row r="196" spans="1:19" ht="27.95" customHeight="1" x14ac:dyDescent="0.25">
      <c r="A196" s="60" t="s">
        <v>767</v>
      </c>
      <c r="B196" s="12" t="s">
        <v>3</v>
      </c>
      <c r="C196" s="40" t="s">
        <v>955</v>
      </c>
      <c r="D196" s="40" t="s">
        <v>5</v>
      </c>
      <c r="E196" s="10">
        <v>182</v>
      </c>
      <c r="F196" s="10">
        <v>709</v>
      </c>
      <c r="G196" s="11" t="s">
        <v>789</v>
      </c>
      <c r="H196" s="61">
        <v>13642</v>
      </c>
      <c r="I196" s="46" t="s">
        <v>1110</v>
      </c>
      <c r="J196" s="12"/>
      <c r="K196" s="12" t="s">
        <v>1072</v>
      </c>
      <c r="L196" s="12"/>
      <c r="M196" s="12" t="s">
        <v>1072</v>
      </c>
      <c r="N196" s="12"/>
      <c r="O196" s="12" t="s">
        <v>1073</v>
      </c>
      <c r="R196" s="61">
        <v>13642</v>
      </c>
      <c r="S196" s="46" t="s">
        <v>1110</v>
      </c>
    </row>
    <row r="197" spans="1:19" ht="27.95" customHeight="1" x14ac:dyDescent="0.25">
      <c r="A197" s="60" t="s">
        <v>768</v>
      </c>
      <c r="B197" s="12" t="s">
        <v>3</v>
      </c>
      <c r="C197" s="40" t="s">
        <v>956</v>
      </c>
      <c r="D197" s="40" t="s">
        <v>5</v>
      </c>
      <c r="E197" s="10">
        <v>242</v>
      </c>
      <c r="F197" s="10">
        <v>794</v>
      </c>
      <c r="G197" s="11" t="s">
        <v>789</v>
      </c>
      <c r="H197" s="61">
        <v>26165</v>
      </c>
      <c r="I197" s="46" t="s">
        <v>1110</v>
      </c>
      <c r="J197" s="12"/>
      <c r="K197" s="12" t="s">
        <v>1072</v>
      </c>
      <c r="L197" s="12"/>
      <c r="M197" s="12" t="s">
        <v>1072</v>
      </c>
      <c r="N197" s="12"/>
      <c r="O197" s="12" t="s">
        <v>1072</v>
      </c>
      <c r="R197" s="61">
        <v>26165</v>
      </c>
      <c r="S197" s="46" t="s">
        <v>1110</v>
      </c>
    </row>
    <row r="198" spans="1:19" ht="27.95" customHeight="1" x14ac:dyDescent="0.25">
      <c r="A198" s="60" t="s">
        <v>769</v>
      </c>
      <c r="B198" s="12" t="s">
        <v>3</v>
      </c>
      <c r="C198" s="40" t="s">
        <v>40</v>
      </c>
      <c r="D198" s="40" t="s">
        <v>5</v>
      </c>
      <c r="E198" s="10">
        <v>147</v>
      </c>
      <c r="F198" s="10">
        <v>186</v>
      </c>
      <c r="G198" s="11" t="s">
        <v>789</v>
      </c>
      <c r="H198" s="61">
        <v>4029</v>
      </c>
      <c r="I198" s="46">
        <v>5000</v>
      </c>
      <c r="J198" s="12"/>
      <c r="K198" s="12" t="s">
        <v>1072</v>
      </c>
      <c r="L198" s="12"/>
      <c r="M198" s="12"/>
      <c r="N198" s="12"/>
      <c r="O198" s="12" t="s">
        <v>1072</v>
      </c>
      <c r="R198" s="61">
        <v>4029</v>
      </c>
      <c r="S198" s="46">
        <v>5000</v>
      </c>
    </row>
    <row r="199" spans="1:19" ht="27.95" customHeight="1" x14ac:dyDescent="0.2">
      <c r="A199" s="60" t="s">
        <v>770</v>
      </c>
      <c r="B199" s="12" t="s">
        <v>3</v>
      </c>
      <c r="C199" s="40" t="s">
        <v>957</v>
      </c>
      <c r="D199" s="40" t="s">
        <v>5</v>
      </c>
      <c r="E199" s="10">
        <v>32</v>
      </c>
      <c r="F199" s="10">
        <v>116</v>
      </c>
      <c r="G199" s="11" t="s">
        <v>789</v>
      </c>
      <c r="H199" s="79">
        <v>8960</v>
      </c>
      <c r="I199" s="81" t="s">
        <v>1110</v>
      </c>
      <c r="J199" s="12"/>
      <c r="K199" s="12" t="s">
        <v>1072</v>
      </c>
      <c r="L199" s="12"/>
      <c r="M199" s="12" t="s">
        <v>1072</v>
      </c>
      <c r="N199" s="12"/>
      <c r="O199" s="12" t="s">
        <v>1072</v>
      </c>
      <c r="P199" s="80"/>
      <c r="R199" s="79">
        <v>8960</v>
      </c>
      <c r="S199" s="81" t="s">
        <v>1110</v>
      </c>
    </row>
    <row r="200" spans="1:19" ht="27.95" customHeight="1" x14ac:dyDescent="0.2">
      <c r="A200" s="60" t="s">
        <v>771</v>
      </c>
      <c r="B200" s="12" t="s">
        <v>3</v>
      </c>
      <c r="C200" s="40" t="s">
        <v>398</v>
      </c>
      <c r="D200" s="40" t="s">
        <v>958</v>
      </c>
      <c r="E200" s="10">
        <v>7</v>
      </c>
      <c r="F200" s="10">
        <v>41</v>
      </c>
      <c r="G200" s="11" t="s">
        <v>789</v>
      </c>
      <c r="H200" s="79"/>
      <c r="I200" s="81"/>
      <c r="J200" s="12"/>
      <c r="K200" s="12" t="s">
        <v>1072</v>
      </c>
      <c r="L200" s="12"/>
      <c r="M200" s="12" t="s">
        <v>1072</v>
      </c>
      <c r="N200" s="12"/>
      <c r="O200" s="12"/>
      <c r="P200" s="80"/>
      <c r="R200" s="79"/>
      <c r="S200" s="81"/>
    </row>
    <row r="201" spans="1:19" ht="27.95" customHeight="1" x14ac:dyDescent="0.2">
      <c r="A201" s="60" t="s">
        <v>772</v>
      </c>
      <c r="B201" s="12" t="s">
        <v>3</v>
      </c>
      <c r="C201" s="40" t="s">
        <v>398</v>
      </c>
      <c r="D201" s="40" t="s">
        <v>959</v>
      </c>
      <c r="E201" s="10">
        <v>23</v>
      </c>
      <c r="F201" s="10">
        <v>77</v>
      </c>
      <c r="G201" s="11" t="s">
        <v>789</v>
      </c>
      <c r="H201" s="79"/>
      <c r="I201" s="81"/>
      <c r="J201" s="12"/>
      <c r="K201" s="12" t="s">
        <v>1072</v>
      </c>
      <c r="L201" s="12"/>
      <c r="M201" s="12" t="s">
        <v>1072</v>
      </c>
      <c r="N201" s="12"/>
      <c r="O201" s="12"/>
      <c r="P201" s="80"/>
      <c r="R201" s="79"/>
      <c r="S201" s="81"/>
    </row>
    <row r="202" spans="1:19" ht="27.95" customHeight="1" x14ac:dyDescent="0.2">
      <c r="A202" s="60" t="s">
        <v>773</v>
      </c>
      <c r="B202" s="12" t="s">
        <v>3</v>
      </c>
      <c r="C202" s="40" t="s">
        <v>398</v>
      </c>
      <c r="D202" s="40" t="s">
        <v>960</v>
      </c>
      <c r="E202" s="10">
        <v>8</v>
      </c>
      <c r="F202" s="10">
        <v>14</v>
      </c>
      <c r="G202" s="11" t="s">
        <v>789</v>
      </c>
      <c r="H202" s="79"/>
      <c r="I202" s="81"/>
      <c r="J202" s="12"/>
      <c r="K202" s="12" t="s">
        <v>1072</v>
      </c>
      <c r="L202" s="12"/>
      <c r="M202" s="12" t="s">
        <v>1072</v>
      </c>
      <c r="N202" s="12"/>
      <c r="O202" s="12"/>
      <c r="P202" s="80"/>
      <c r="R202" s="79"/>
      <c r="S202" s="81"/>
    </row>
    <row r="203" spans="1:19" ht="27.95" customHeight="1" x14ac:dyDescent="0.2">
      <c r="A203" s="60" t="s">
        <v>774</v>
      </c>
      <c r="B203" s="12" t="s">
        <v>3</v>
      </c>
      <c r="C203" s="40" t="s">
        <v>398</v>
      </c>
      <c r="D203" s="40" t="s">
        <v>961</v>
      </c>
      <c r="E203" s="10">
        <v>13</v>
      </c>
      <c r="F203" s="10">
        <v>56</v>
      </c>
      <c r="G203" s="11" t="s">
        <v>789</v>
      </c>
      <c r="H203" s="79"/>
      <c r="I203" s="82"/>
      <c r="J203" s="12"/>
      <c r="K203" s="12" t="s">
        <v>1072</v>
      </c>
      <c r="L203" s="12"/>
      <c r="M203" s="12" t="s">
        <v>1072</v>
      </c>
      <c r="N203" s="12"/>
      <c r="O203" s="12" t="s">
        <v>1072</v>
      </c>
      <c r="P203" s="80"/>
      <c r="R203" s="79"/>
      <c r="S203" s="82"/>
    </row>
    <row r="204" spans="1:19" ht="27.95" customHeight="1" x14ac:dyDescent="0.25">
      <c r="A204" s="60" t="s">
        <v>775</v>
      </c>
      <c r="B204" s="12" t="s">
        <v>3</v>
      </c>
      <c r="C204" s="40" t="s">
        <v>962</v>
      </c>
      <c r="D204" s="40" t="s">
        <v>5</v>
      </c>
      <c r="E204" s="10">
        <v>36</v>
      </c>
      <c r="F204" s="10">
        <v>108</v>
      </c>
      <c r="G204" s="11" t="s">
        <v>789</v>
      </c>
      <c r="H204" s="61">
        <v>5519</v>
      </c>
      <c r="I204" s="46" t="s">
        <v>1110</v>
      </c>
      <c r="J204" s="12"/>
      <c r="K204" s="12" t="s">
        <v>1072</v>
      </c>
      <c r="L204" s="12"/>
      <c r="M204" s="12" t="s">
        <v>1072</v>
      </c>
      <c r="N204" s="12"/>
      <c r="O204" s="12" t="s">
        <v>1073</v>
      </c>
      <c r="R204" s="61">
        <v>5519</v>
      </c>
      <c r="S204" s="46" t="s">
        <v>1110</v>
      </c>
    </row>
    <row r="205" spans="1:19" ht="27.95" customHeight="1" x14ac:dyDescent="0.25">
      <c r="A205" s="60" t="s">
        <v>776</v>
      </c>
      <c r="B205" s="12" t="s">
        <v>3</v>
      </c>
      <c r="C205" s="40" t="s">
        <v>963</v>
      </c>
      <c r="D205" s="40" t="s">
        <v>5</v>
      </c>
      <c r="E205" s="10">
        <v>117</v>
      </c>
      <c r="F205" s="10">
        <v>412</v>
      </c>
      <c r="G205" s="11" t="s">
        <v>789</v>
      </c>
      <c r="H205" s="61">
        <v>15073</v>
      </c>
      <c r="I205" s="46" t="s">
        <v>1110</v>
      </c>
      <c r="J205" s="12"/>
      <c r="K205" s="12" t="s">
        <v>1072</v>
      </c>
      <c r="L205" s="12"/>
      <c r="M205" s="12" t="s">
        <v>1072</v>
      </c>
      <c r="N205" s="12"/>
      <c r="O205" s="12" t="s">
        <v>1073</v>
      </c>
      <c r="R205" s="61">
        <v>15073</v>
      </c>
      <c r="S205" s="46" t="s">
        <v>1110</v>
      </c>
    </row>
    <row r="206" spans="1:19" ht="27.95" customHeight="1" x14ac:dyDescent="0.25">
      <c r="A206" s="60" t="s">
        <v>777</v>
      </c>
      <c r="B206" s="12" t="s">
        <v>3</v>
      </c>
      <c r="C206" s="40" t="s">
        <v>6</v>
      </c>
      <c r="D206" s="40" t="s">
        <v>1141</v>
      </c>
      <c r="E206" s="10">
        <v>17</v>
      </c>
      <c r="F206" s="10">
        <v>37</v>
      </c>
      <c r="G206" s="11" t="s">
        <v>789</v>
      </c>
      <c r="H206" s="61">
        <v>8421</v>
      </c>
      <c r="I206" s="46" t="s">
        <v>1110</v>
      </c>
      <c r="J206" s="12"/>
      <c r="K206" s="12" t="s">
        <v>1072</v>
      </c>
      <c r="L206" s="12"/>
      <c r="M206" s="12" t="s">
        <v>1072</v>
      </c>
      <c r="N206" s="12"/>
      <c r="O206" s="12" t="s">
        <v>1073</v>
      </c>
      <c r="R206" s="61">
        <v>8421</v>
      </c>
      <c r="S206" s="46" t="s">
        <v>1110</v>
      </c>
    </row>
    <row r="207" spans="1:19" ht="27.95" customHeight="1" x14ac:dyDescent="0.25">
      <c r="A207" s="60" t="s">
        <v>778</v>
      </c>
      <c r="B207" s="12" t="s">
        <v>3</v>
      </c>
      <c r="C207" s="40" t="s">
        <v>855</v>
      </c>
      <c r="D207" s="40" t="s">
        <v>5</v>
      </c>
      <c r="E207" s="10">
        <v>23</v>
      </c>
      <c r="F207" s="10">
        <v>90</v>
      </c>
      <c r="G207" s="11" t="s">
        <v>789</v>
      </c>
      <c r="H207" s="61">
        <v>3893</v>
      </c>
      <c r="I207" s="46" t="s">
        <v>1110</v>
      </c>
      <c r="J207" s="12"/>
      <c r="K207" s="12" t="s">
        <v>1072</v>
      </c>
      <c r="L207" s="12"/>
      <c r="M207" s="12" t="s">
        <v>1072</v>
      </c>
      <c r="N207" s="12"/>
      <c r="O207" s="12" t="s">
        <v>1072</v>
      </c>
      <c r="R207" s="61">
        <v>3893</v>
      </c>
      <c r="S207" s="46" t="s">
        <v>1110</v>
      </c>
    </row>
    <row r="208" spans="1:19" ht="27.95" customHeight="1" x14ac:dyDescent="0.25">
      <c r="A208" s="60" t="s">
        <v>779</v>
      </c>
      <c r="B208" s="12" t="s">
        <v>3</v>
      </c>
      <c r="C208" s="40" t="s">
        <v>964</v>
      </c>
      <c r="D208" s="40" t="s">
        <v>5</v>
      </c>
      <c r="E208" s="10">
        <v>32</v>
      </c>
      <c r="F208" s="10">
        <v>90</v>
      </c>
      <c r="G208" s="11" t="s">
        <v>789</v>
      </c>
      <c r="H208" s="61">
        <v>5697</v>
      </c>
      <c r="I208" s="46" t="s">
        <v>1110</v>
      </c>
      <c r="J208" s="12"/>
      <c r="K208" s="12" t="s">
        <v>1072</v>
      </c>
      <c r="L208" s="12"/>
      <c r="M208" s="12" t="s">
        <v>1072</v>
      </c>
      <c r="N208" s="12"/>
      <c r="O208" s="12" t="s">
        <v>1072</v>
      </c>
      <c r="R208" s="61">
        <v>5697</v>
      </c>
      <c r="S208" s="46" t="s">
        <v>1110</v>
      </c>
    </row>
    <row r="209" spans="1:19" ht="27.95" customHeight="1" x14ac:dyDescent="0.25">
      <c r="A209" s="60" t="s">
        <v>780</v>
      </c>
      <c r="B209" s="12" t="s">
        <v>3</v>
      </c>
      <c r="C209" s="40" t="s">
        <v>965</v>
      </c>
      <c r="D209" s="40" t="s">
        <v>5</v>
      </c>
      <c r="E209" s="10">
        <v>33</v>
      </c>
      <c r="F209" s="10">
        <v>45</v>
      </c>
      <c r="G209" s="11" t="s">
        <v>789</v>
      </c>
      <c r="H209" s="61">
        <v>3354</v>
      </c>
      <c r="I209" s="46" t="s">
        <v>1110</v>
      </c>
      <c r="J209" s="12"/>
      <c r="K209" s="12" t="s">
        <v>1072</v>
      </c>
      <c r="L209" s="12"/>
      <c r="M209" s="12" t="s">
        <v>1072</v>
      </c>
      <c r="N209" s="12"/>
      <c r="O209" s="12" t="s">
        <v>1073</v>
      </c>
      <c r="R209" s="61">
        <v>3354</v>
      </c>
      <c r="S209" s="46" t="s">
        <v>1110</v>
      </c>
    </row>
    <row r="210" spans="1:19" ht="27.95" customHeight="1" x14ac:dyDescent="0.25">
      <c r="A210" s="60" t="s">
        <v>781</v>
      </c>
      <c r="B210" s="12" t="s">
        <v>3</v>
      </c>
      <c r="C210" s="40" t="s">
        <v>6</v>
      </c>
      <c r="D210" s="40" t="s">
        <v>1142</v>
      </c>
      <c r="E210" s="10">
        <v>91</v>
      </c>
      <c r="F210" s="10">
        <v>376</v>
      </c>
      <c r="G210" s="11" t="s">
        <v>789</v>
      </c>
      <c r="H210" s="61">
        <v>8331</v>
      </c>
      <c r="I210" s="46" t="s">
        <v>1110</v>
      </c>
      <c r="J210" s="12"/>
      <c r="K210" s="12" t="s">
        <v>1072</v>
      </c>
      <c r="L210" s="12"/>
      <c r="M210" s="12" t="s">
        <v>1072</v>
      </c>
      <c r="N210" s="12"/>
      <c r="O210" s="12" t="s">
        <v>1073</v>
      </c>
      <c r="R210" s="61">
        <v>8331</v>
      </c>
      <c r="S210" s="46" t="s">
        <v>1110</v>
      </c>
    </row>
    <row r="211" spans="1:19" ht="27.95" customHeight="1" x14ac:dyDescent="0.25">
      <c r="A211" s="60" t="s">
        <v>782</v>
      </c>
      <c r="B211" s="12" t="s">
        <v>3</v>
      </c>
      <c r="C211" s="40" t="s">
        <v>966</v>
      </c>
      <c r="D211" s="40" t="s">
        <v>5</v>
      </c>
      <c r="E211" s="10">
        <v>116</v>
      </c>
      <c r="F211" s="10">
        <v>472</v>
      </c>
      <c r="G211" s="11" t="s">
        <v>789</v>
      </c>
      <c r="H211" s="61">
        <v>14438</v>
      </c>
      <c r="I211" s="47">
        <v>2000</v>
      </c>
      <c r="J211" s="12"/>
      <c r="K211" s="12" t="s">
        <v>1072</v>
      </c>
      <c r="L211" s="12"/>
      <c r="M211" s="12" t="s">
        <v>1072</v>
      </c>
      <c r="N211" s="12"/>
      <c r="O211" s="12" t="s">
        <v>1073</v>
      </c>
      <c r="R211" s="61">
        <v>14438</v>
      </c>
      <c r="S211" s="47">
        <v>2000</v>
      </c>
    </row>
    <row r="212" spans="1:19" ht="27.95" customHeight="1" x14ac:dyDescent="0.25">
      <c r="A212" s="60" t="s">
        <v>783</v>
      </c>
      <c r="B212" s="12" t="s">
        <v>3</v>
      </c>
      <c r="C212" s="40" t="s">
        <v>967</v>
      </c>
      <c r="D212" s="40" t="s">
        <v>5</v>
      </c>
      <c r="E212" s="10">
        <v>128</v>
      </c>
      <c r="F212" s="10">
        <v>433</v>
      </c>
      <c r="G212" s="11" t="s">
        <v>789</v>
      </c>
      <c r="H212" s="61">
        <v>21564</v>
      </c>
      <c r="I212" s="46" t="s">
        <v>1110</v>
      </c>
      <c r="J212" s="12"/>
      <c r="K212" s="12" t="s">
        <v>1072</v>
      </c>
      <c r="L212" s="12"/>
      <c r="M212" s="12" t="s">
        <v>1072</v>
      </c>
      <c r="N212" s="12"/>
      <c r="O212" s="12" t="s">
        <v>1073</v>
      </c>
      <c r="R212" s="61">
        <v>21564</v>
      </c>
      <c r="S212" s="46" t="s">
        <v>1110</v>
      </c>
    </row>
    <row r="213" spans="1:19" ht="27.95" customHeight="1" x14ac:dyDescent="0.25">
      <c r="A213" s="60" t="s">
        <v>784</v>
      </c>
      <c r="B213" s="12" t="s">
        <v>3</v>
      </c>
      <c r="C213" s="40" t="s">
        <v>968</v>
      </c>
      <c r="D213" s="40" t="s">
        <v>5</v>
      </c>
      <c r="E213" s="10">
        <v>81</v>
      </c>
      <c r="F213" s="10">
        <v>323</v>
      </c>
      <c r="G213" s="11" t="s">
        <v>789</v>
      </c>
      <c r="H213" s="61">
        <v>9390</v>
      </c>
      <c r="I213" s="46" t="s">
        <v>1110</v>
      </c>
      <c r="J213" s="12"/>
      <c r="K213" s="12" t="s">
        <v>1072</v>
      </c>
      <c r="L213" s="12"/>
      <c r="M213" s="12" t="s">
        <v>1072</v>
      </c>
      <c r="N213" s="12"/>
      <c r="O213" s="12" t="s">
        <v>1073</v>
      </c>
      <c r="R213" s="61">
        <v>9390</v>
      </c>
      <c r="S213" s="46" t="s">
        <v>1110</v>
      </c>
    </row>
    <row r="214" spans="1:19" ht="27.95" customHeight="1" x14ac:dyDescent="0.25">
      <c r="A214" s="60" t="s">
        <v>785</v>
      </c>
      <c r="B214" s="12" t="s">
        <v>3</v>
      </c>
      <c r="C214" s="40" t="s">
        <v>969</v>
      </c>
      <c r="D214" s="40" t="s">
        <v>5</v>
      </c>
      <c r="E214" s="10">
        <v>75</v>
      </c>
      <c r="F214" s="10">
        <v>172</v>
      </c>
      <c r="G214" s="11" t="s">
        <v>789</v>
      </c>
      <c r="H214" s="61">
        <v>6347</v>
      </c>
      <c r="I214" s="46" t="s">
        <v>1110</v>
      </c>
      <c r="J214" s="12"/>
      <c r="K214" s="12" t="s">
        <v>1072</v>
      </c>
      <c r="L214" s="12"/>
      <c r="M214" s="12" t="s">
        <v>1072</v>
      </c>
      <c r="N214" s="12"/>
      <c r="O214" s="12" t="s">
        <v>1073</v>
      </c>
      <c r="R214" s="61">
        <v>6347</v>
      </c>
      <c r="S214" s="46" t="s">
        <v>1110</v>
      </c>
    </row>
    <row r="215" spans="1:19" ht="27.95" customHeight="1" x14ac:dyDescent="0.25">
      <c r="A215" s="60" t="s">
        <v>786</v>
      </c>
      <c r="B215" s="12" t="s">
        <v>3</v>
      </c>
      <c r="C215" s="40" t="s">
        <v>398</v>
      </c>
      <c r="D215" s="40" t="s">
        <v>970</v>
      </c>
      <c r="E215" s="10">
        <v>15</v>
      </c>
      <c r="F215" s="10">
        <v>14</v>
      </c>
      <c r="G215" s="11" t="s">
        <v>789</v>
      </c>
      <c r="H215" s="61">
        <v>3499</v>
      </c>
      <c r="I215" s="46"/>
      <c r="J215" s="12"/>
      <c r="K215" s="12" t="s">
        <v>1072</v>
      </c>
      <c r="L215" s="12"/>
      <c r="M215" s="12" t="s">
        <v>1072</v>
      </c>
      <c r="N215" s="12"/>
      <c r="O215" s="12"/>
      <c r="R215" s="61">
        <v>3499</v>
      </c>
      <c r="S215" s="46"/>
    </row>
    <row r="216" spans="1:19" ht="27.95" customHeight="1" x14ac:dyDescent="0.25">
      <c r="A216" s="60" t="s">
        <v>787</v>
      </c>
      <c r="B216" s="12" t="s">
        <v>3</v>
      </c>
      <c r="C216" s="40" t="s">
        <v>971</v>
      </c>
      <c r="D216" s="40" t="s">
        <v>5</v>
      </c>
      <c r="E216" s="10">
        <v>74</v>
      </c>
      <c r="F216" s="10">
        <v>256</v>
      </c>
      <c r="G216" s="11" t="s">
        <v>789</v>
      </c>
      <c r="H216" s="61">
        <v>12446</v>
      </c>
      <c r="I216" s="46" t="s">
        <v>1110</v>
      </c>
      <c r="J216" s="12"/>
      <c r="K216" s="12" t="s">
        <v>1072</v>
      </c>
      <c r="L216" s="12"/>
      <c r="M216" s="12" t="s">
        <v>1072</v>
      </c>
      <c r="N216" s="12"/>
      <c r="O216" s="12" t="s">
        <v>1073</v>
      </c>
      <c r="R216" s="61">
        <v>12446</v>
      </c>
      <c r="S216" s="46" t="s">
        <v>1110</v>
      </c>
    </row>
    <row r="217" spans="1:19" ht="27.95" customHeight="1" x14ac:dyDescent="0.25">
      <c r="A217" s="60" t="s">
        <v>799</v>
      </c>
      <c r="B217" s="12" t="s">
        <v>3</v>
      </c>
      <c r="C217" s="40" t="s">
        <v>6</v>
      </c>
      <c r="D217" s="40" t="s">
        <v>972</v>
      </c>
      <c r="E217" s="10">
        <v>36</v>
      </c>
      <c r="F217" s="10">
        <v>140</v>
      </c>
      <c r="G217" s="11" t="s">
        <v>789</v>
      </c>
      <c r="H217" s="61">
        <v>6007</v>
      </c>
      <c r="I217" s="46" t="s">
        <v>1110</v>
      </c>
      <c r="J217" s="12"/>
      <c r="K217" s="12" t="s">
        <v>1072</v>
      </c>
      <c r="L217" s="12"/>
      <c r="M217" s="12" t="s">
        <v>1072</v>
      </c>
      <c r="N217" s="12"/>
      <c r="O217" s="12" t="s">
        <v>1072</v>
      </c>
      <c r="R217" s="61">
        <v>6007</v>
      </c>
      <c r="S217" s="46" t="s">
        <v>1110</v>
      </c>
    </row>
    <row r="218" spans="1:19" ht="27.95" customHeight="1" x14ac:dyDescent="0.25">
      <c r="A218" s="60" t="s">
        <v>800</v>
      </c>
      <c r="B218" s="12" t="s">
        <v>3</v>
      </c>
      <c r="C218" s="40" t="s">
        <v>6</v>
      </c>
      <c r="D218" s="40" t="s">
        <v>973</v>
      </c>
      <c r="E218" s="10">
        <v>1</v>
      </c>
      <c r="F218" s="10">
        <v>12</v>
      </c>
      <c r="G218" s="11" t="s">
        <v>789</v>
      </c>
      <c r="H218" s="61">
        <v>0</v>
      </c>
      <c r="I218" s="47">
        <v>1500</v>
      </c>
      <c r="J218" s="12"/>
      <c r="K218" s="12" t="s">
        <v>1072</v>
      </c>
      <c r="L218" s="12"/>
      <c r="M218" s="12"/>
      <c r="N218" s="12"/>
      <c r="O218" s="12"/>
      <c r="R218" s="61">
        <v>0</v>
      </c>
      <c r="S218" s="47">
        <v>1500</v>
      </c>
    </row>
    <row r="219" spans="1:19" ht="27.95" customHeight="1" x14ac:dyDescent="0.25">
      <c r="A219" s="60" t="s">
        <v>1143</v>
      </c>
      <c r="B219" s="12" t="s">
        <v>3</v>
      </c>
      <c r="C219" s="40" t="s">
        <v>974</v>
      </c>
      <c r="D219" s="40" t="s">
        <v>5</v>
      </c>
      <c r="E219" s="10">
        <v>22</v>
      </c>
      <c r="F219" s="10">
        <v>48</v>
      </c>
      <c r="G219" s="11" t="s">
        <v>790</v>
      </c>
      <c r="H219" s="61">
        <v>0</v>
      </c>
      <c r="I219" s="46" t="s">
        <v>1198</v>
      </c>
      <c r="J219" s="12"/>
      <c r="K219" s="12" t="s">
        <v>1072</v>
      </c>
      <c r="L219" s="12"/>
      <c r="M219" s="12" t="s">
        <v>1073</v>
      </c>
      <c r="N219" s="12"/>
      <c r="O219" s="12"/>
      <c r="R219" s="61">
        <v>0</v>
      </c>
      <c r="S219" s="46" t="s">
        <v>1198</v>
      </c>
    </row>
    <row r="220" spans="1:19" ht="27.95" customHeight="1" x14ac:dyDescent="0.25">
      <c r="A220" s="60" t="s">
        <v>1144</v>
      </c>
      <c r="B220" s="12" t="s">
        <v>3</v>
      </c>
      <c r="C220" s="40" t="s">
        <v>6</v>
      </c>
      <c r="D220" s="40" t="s">
        <v>164</v>
      </c>
      <c r="E220" s="10">
        <v>10</v>
      </c>
      <c r="F220" s="10">
        <v>43</v>
      </c>
      <c r="G220" s="11" t="s">
        <v>790</v>
      </c>
      <c r="H220" s="61">
        <v>0</v>
      </c>
      <c r="I220" s="46" t="s">
        <v>1198</v>
      </c>
      <c r="J220" s="12"/>
      <c r="K220" s="12" t="s">
        <v>1072</v>
      </c>
      <c r="L220" s="12"/>
      <c r="M220" s="12"/>
      <c r="N220" s="12"/>
      <c r="O220" s="12"/>
      <c r="R220" s="61">
        <v>0</v>
      </c>
      <c r="S220" s="46" t="s">
        <v>1198</v>
      </c>
    </row>
    <row r="221" spans="1:19" ht="27.95" customHeight="1" x14ac:dyDescent="0.25">
      <c r="A221" s="60" t="s">
        <v>1145</v>
      </c>
      <c r="B221" s="12" t="s">
        <v>3</v>
      </c>
      <c r="C221" s="40" t="s">
        <v>6</v>
      </c>
      <c r="D221" s="40" t="s">
        <v>349</v>
      </c>
      <c r="E221" s="10">
        <v>8</v>
      </c>
      <c r="F221" s="10">
        <v>16</v>
      </c>
      <c r="G221" s="11" t="s">
        <v>790</v>
      </c>
      <c r="H221" s="61">
        <v>0</v>
      </c>
      <c r="I221" s="46" t="s">
        <v>1198</v>
      </c>
      <c r="J221" s="12"/>
      <c r="K221" s="12" t="s">
        <v>1072</v>
      </c>
      <c r="L221" s="12"/>
      <c r="M221" s="12"/>
      <c r="N221" s="12"/>
      <c r="O221" s="12"/>
      <c r="R221" s="61">
        <v>0</v>
      </c>
      <c r="S221" s="46" t="s">
        <v>1198</v>
      </c>
    </row>
    <row r="222" spans="1:19" ht="27.95" customHeight="1" x14ac:dyDescent="0.25">
      <c r="A222" s="60" t="s">
        <v>1146</v>
      </c>
      <c r="B222" s="12" t="s">
        <v>3</v>
      </c>
      <c r="C222" s="40" t="s">
        <v>6</v>
      </c>
      <c r="D222" s="40" t="s">
        <v>142</v>
      </c>
      <c r="E222" s="10">
        <v>5</v>
      </c>
      <c r="F222" s="10">
        <v>12</v>
      </c>
      <c r="G222" s="11" t="s">
        <v>790</v>
      </c>
      <c r="H222" s="61">
        <v>0</v>
      </c>
      <c r="I222" s="46" t="s">
        <v>1198</v>
      </c>
      <c r="J222" s="12"/>
      <c r="K222" s="12" t="s">
        <v>1135</v>
      </c>
      <c r="L222" s="12"/>
      <c r="M222" s="12"/>
      <c r="N222" s="12"/>
      <c r="O222" s="12"/>
      <c r="R222" s="61">
        <v>0</v>
      </c>
      <c r="S222" s="46" t="s">
        <v>1198</v>
      </c>
    </row>
    <row r="223" spans="1:19" ht="27.95" customHeight="1" x14ac:dyDescent="0.25">
      <c r="A223" s="60" t="s">
        <v>1147</v>
      </c>
      <c r="B223" s="12" t="s">
        <v>3</v>
      </c>
      <c r="C223" s="40" t="s">
        <v>6</v>
      </c>
      <c r="D223" s="40" t="s">
        <v>975</v>
      </c>
      <c r="E223" s="10">
        <v>21</v>
      </c>
      <c r="F223" s="10">
        <v>46</v>
      </c>
      <c r="G223" s="11" t="s">
        <v>790</v>
      </c>
      <c r="H223" s="61">
        <v>0</v>
      </c>
      <c r="I223" s="46" t="s">
        <v>1198</v>
      </c>
      <c r="J223" s="12"/>
      <c r="K223" s="12" t="s">
        <v>1072</v>
      </c>
      <c r="L223" s="12"/>
      <c r="M223" s="12"/>
      <c r="N223" s="12"/>
      <c r="O223" s="12"/>
      <c r="R223" s="61">
        <v>0</v>
      </c>
      <c r="S223" s="46" t="s">
        <v>1198</v>
      </c>
    </row>
    <row r="224" spans="1:19" ht="27.95" customHeight="1" x14ac:dyDescent="0.25">
      <c r="A224" s="60" t="s">
        <v>1148</v>
      </c>
      <c r="B224" s="12" t="s">
        <v>3</v>
      </c>
      <c r="C224" s="40" t="s">
        <v>398</v>
      </c>
      <c r="D224" s="40" t="s">
        <v>42</v>
      </c>
      <c r="E224" s="10">
        <v>17</v>
      </c>
      <c r="F224" s="10">
        <v>62</v>
      </c>
      <c r="G224" s="11" t="s">
        <v>790</v>
      </c>
      <c r="H224" s="61">
        <v>0</v>
      </c>
      <c r="I224" s="46" t="s">
        <v>1198</v>
      </c>
      <c r="J224" s="70">
        <v>2000</v>
      </c>
      <c r="K224" s="12" t="s">
        <v>1072</v>
      </c>
      <c r="L224" s="12"/>
      <c r="M224" s="72" t="s">
        <v>1202</v>
      </c>
      <c r="N224" s="12"/>
      <c r="O224" s="12" t="s">
        <v>1073</v>
      </c>
      <c r="R224" s="61">
        <v>0</v>
      </c>
      <c r="S224" s="46" t="s">
        <v>1198</v>
      </c>
    </row>
    <row r="225" spans="1:19" ht="27.95" customHeight="1" x14ac:dyDescent="0.25">
      <c r="A225" s="60" t="s">
        <v>1149</v>
      </c>
      <c r="B225" s="12" t="s">
        <v>3</v>
      </c>
      <c r="C225" s="40" t="s">
        <v>398</v>
      </c>
      <c r="D225" s="40" t="s">
        <v>976</v>
      </c>
      <c r="E225" s="10">
        <v>13</v>
      </c>
      <c r="F225" s="10">
        <v>41</v>
      </c>
      <c r="G225" s="11" t="s">
        <v>790</v>
      </c>
      <c r="H225" s="61">
        <v>0</v>
      </c>
      <c r="I225" s="46" t="s">
        <v>1198</v>
      </c>
      <c r="J225" s="12"/>
      <c r="K225" s="12" t="s">
        <v>1072</v>
      </c>
      <c r="L225" s="12"/>
      <c r="M225" s="12"/>
      <c r="N225" s="12"/>
      <c r="O225" s="12"/>
      <c r="R225" s="61">
        <v>0</v>
      </c>
      <c r="S225" s="46" t="s">
        <v>1198</v>
      </c>
    </row>
    <row r="226" spans="1:19" ht="27.95" customHeight="1" x14ac:dyDescent="0.25">
      <c r="A226" s="60" t="s">
        <v>1150</v>
      </c>
      <c r="B226" s="12" t="s">
        <v>3</v>
      </c>
      <c r="C226" s="40" t="s">
        <v>977</v>
      </c>
      <c r="D226" s="40" t="s">
        <v>5</v>
      </c>
      <c r="E226" s="10">
        <v>105</v>
      </c>
      <c r="F226" s="10">
        <v>293</v>
      </c>
      <c r="G226" s="11" t="s">
        <v>789</v>
      </c>
      <c r="H226" s="61">
        <v>9607</v>
      </c>
      <c r="I226" s="46" t="s">
        <v>1110</v>
      </c>
      <c r="J226" s="12"/>
      <c r="K226" s="12" t="s">
        <v>1072</v>
      </c>
      <c r="L226" s="12"/>
      <c r="M226" s="12" t="s">
        <v>1072</v>
      </c>
      <c r="N226" s="12"/>
      <c r="O226" s="12" t="s">
        <v>1072</v>
      </c>
      <c r="R226" s="61">
        <v>9607</v>
      </c>
      <c r="S226" s="46" t="s">
        <v>1110</v>
      </c>
    </row>
    <row r="227" spans="1:19" ht="27.95" customHeight="1" x14ac:dyDescent="0.25">
      <c r="A227" s="60" t="s">
        <v>1151</v>
      </c>
      <c r="B227" s="12" t="s">
        <v>3</v>
      </c>
      <c r="C227" s="40" t="s">
        <v>6</v>
      </c>
      <c r="D227" s="40" t="s">
        <v>978</v>
      </c>
      <c r="E227" s="10">
        <v>46</v>
      </c>
      <c r="F227" s="10">
        <v>163</v>
      </c>
      <c r="G227" s="11" t="s">
        <v>789</v>
      </c>
      <c r="H227" s="61">
        <v>3261</v>
      </c>
      <c r="I227" s="46"/>
      <c r="J227" s="12"/>
      <c r="K227" s="12" t="s">
        <v>1072</v>
      </c>
      <c r="L227" s="12"/>
      <c r="M227" s="12" t="s">
        <v>1072</v>
      </c>
      <c r="N227" s="12"/>
      <c r="O227" s="12" t="s">
        <v>1073</v>
      </c>
      <c r="R227" s="61">
        <v>3261</v>
      </c>
      <c r="S227" s="46"/>
    </row>
    <row r="228" spans="1:19" ht="27.95" customHeight="1" x14ac:dyDescent="0.25">
      <c r="A228" s="60" t="s">
        <v>1152</v>
      </c>
      <c r="B228" s="12" t="s">
        <v>3</v>
      </c>
      <c r="C228" s="40" t="s">
        <v>979</v>
      </c>
      <c r="D228" s="40" t="s">
        <v>5</v>
      </c>
      <c r="E228" s="10">
        <v>22</v>
      </c>
      <c r="F228" s="10">
        <v>17</v>
      </c>
      <c r="G228" s="11" t="s">
        <v>789</v>
      </c>
      <c r="H228" s="61">
        <v>4972</v>
      </c>
      <c r="I228" s="46" t="s">
        <v>1110</v>
      </c>
      <c r="J228" s="12"/>
      <c r="K228" s="12" t="s">
        <v>1072</v>
      </c>
      <c r="L228" s="12"/>
      <c r="M228" s="12" t="s">
        <v>1072</v>
      </c>
      <c r="N228" s="12"/>
      <c r="O228" s="12" t="s">
        <v>1072</v>
      </c>
      <c r="R228" s="61">
        <v>4972</v>
      </c>
      <c r="S228" s="46" t="s">
        <v>1110</v>
      </c>
    </row>
    <row r="229" spans="1:19" ht="27.95" customHeight="1" x14ac:dyDescent="0.25">
      <c r="A229" s="60" t="s">
        <v>1153</v>
      </c>
      <c r="B229" s="12" t="s">
        <v>3</v>
      </c>
      <c r="C229" s="40" t="s">
        <v>1085</v>
      </c>
      <c r="D229" s="40" t="s">
        <v>5</v>
      </c>
      <c r="E229" s="10">
        <v>11</v>
      </c>
      <c r="F229" s="10">
        <v>47</v>
      </c>
      <c r="G229" s="11" t="s">
        <v>789</v>
      </c>
      <c r="H229" s="61">
        <v>1826</v>
      </c>
      <c r="I229" s="47">
        <v>2000</v>
      </c>
      <c r="J229" s="12"/>
      <c r="K229" s="12" t="s">
        <v>1072</v>
      </c>
      <c r="L229" s="12"/>
      <c r="M229" s="12" t="s">
        <v>1072</v>
      </c>
      <c r="N229" s="12"/>
      <c r="O229" s="12" t="s">
        <v>1072</v>
      </c>
      <c r="R229" s="61">
        <v>1826</v>
      </c>
      <c r="S229" s="47">
        <v>2000</v>
      </c>
    </row>
    <row r="230" spans="1:19" ht="27.95" customHeight="1" x14ac:dyDescent="0.25">
      <c r="A230" s="60" t="s">
        <v>1154</v>
      </c>
      <c r="B230" s="12" t="s">
        <v>3</v>
      </c>
      <c r="C230" s="40" t="s">
        <v>398</v>
      </c>
      <c r="D230" s="40" t="s">
        <v>980</v>
      </c>
      <c r="E230" s="10">
        <v>11</v>
      </c>
      <c r="F230" s="10">
        <v>42</v>
      </c>
      <c r="G230" s="11" t="s">
        <v>789</v>
      </c>
      <c r="H230" s="61">
        <v>0</v>
      </c>
      <c r="I230" s="47">
        <v>2000</v>
      </c>
      <c r="J230" s="12"/>
      <c r="K230" s="12" t="s">
        <v>1072</v>
      </c>
      <c r="L230" s="12"/>
      <c r="M230" s="12" t="s">
        <v>1072</v>
      </c>
      <c r="N230" s="12"/>
      <c r="O230" s="12" t="s">
        <v>1072</v>
      </c>
      <c r="R230" s="61">
        <v>0</v>
      </c>
      <c r="S230" s="47">
        <v>2000</v>
      </c>
    </row>
    <row r="231" spans="1:19" ht="27.95" customHeight="1" x14ac:dyDescent="0.25">
      <c r="A231" s="60" t="s">
        <v>1155</v>
      </c>
      <c r="B231" s="12" t="s">
        <v>3</v>
      </c>
      <c r="C231" s="40" t="s">
        <v>6</v>
      </c>
      <c r="D231" s="40" t="s">
        <v>981</v>
      </c>
      <c r="E231" s="10">
        <v>21</v>
      </c>
      <c r="F231" s="10">
        <v>77</v>
      </c>
      <c r="G231" s="11" t="s">
        <v>789</v>
      </c>
      <c r="H231" s="61">
        <v>4244</v>
      </c>
      <c r="I231" s="46" t="s">
        <v>1110</v>
      </c>
      <c r="J231" s="12"/>
      <c r="K231" s="12" t="s">
        <v>1072</v>
      </c>
      <c r="L231" s="12"/>
      <c r="M231" s="60" t="s">
        <v>1072</v>
      </c>
      <c r="N231" s="60"/>
      <c r="O231" s="12"/>
      <c r="R231" s="61">
        <v>4244</v>
      </c>
      <c r="S231" s="46" t="s">
        <v>1110</v>
      </c>
    </row>
    <row r="232" spans="1:19" ht="27.95" customHeight="1" x14ac:dyDescent="0.25">
      <c r="A232" s="60" t="s">
        <v>1156</v>
      </c>
      <c r="B232" s="12" t="s">
        <v>3</v>
      </c>
      <c r="C232" s="40" t="s">
        <v>6</v>
      </c>
      <c r="D232" s="40" t="s">
        <v>982</v>
      </c>
      <c r="E232" s="10">
        <v>11</v>
      </c>
      <c r="F232" s="10">
        <v>17</v>
      </c>
      <c r="G232" s="11" t="s">
        <v>789</v>
      </c>
      <c r="H232" s="61">
        <v>0</v>
      </c>
      <c r="I232" s="47"/>
      <c r="J232" s="12"/>
      <c r="K232" s="12" t="s">
        <v>1072</v>
      </c>
      <c r="L232" s="12"/>
      <c r="M232" s="72" t="s">
        <v>1072</v>
      </c>
      <c r="N232" s="12"/>
      <c r="O232" s="12"/>
      <c r="R232" s="61">
        <v>0</v>
      </c>
      <c r="S232" s="47"/>
    </row>
    <row r="233" spans="1:19" ht="27.95" customHeight="1" x14ac:dyDescent="0.25">
      <c r="A233" s="60" t="s">
        <v>1157</v>
      </c>
      <c r="B233" s="12" t="s">
        <v>3</v>
      </c>
      <c r="C233" s="40" t="s">
        <v>6</v>
      </c>
      <c r="D233" s="40" t="s">
        <v>983</v>
      </c>
      <c r="E233" s="10">
        <v>7</v>
      </c>
      <c r="F233" s="10">
        <v>20</v>
      </c>
      <c r="G233" s="11" t="s">
        <v>789</v>
      </c>
      <c r="H233" s="61">
        <v>0</v>
      </c>
      <c r="I233" s="47"/>
      <c r="J233" s="12"/>
      <c r="K233" s="12" t="s">
        <v>1072</v>
      </c>
      <c r="L233" s="12"/>
      <c r="M233" s="72" t="s">
        <v>1072</v>
      </c>
      <c r="N233" s="12"/>
      <c r="O233" s="12" t="s">
        <v>1072</v>
      </c>
      <c r="R233" s="61">
        <v>0</v>
      </c>
      <c r="S233" s="47"/>
    </row>
    <row r="234" spans="1:19" ht="27.95" customHeight="1" x14ac:dyDescent="0.25">
      <c r="A234" s="60" t="s">
        <v>1158</v>
      </c>
      <c r="B234" s="12" t="s">
        <v>3</v>
      </c>
      <c r="C234" s="40" t="s">
        <v>6</v>
      </c>
      <c r="D234" s="40" t="s">
        <v>1187</v>
      </c>
      <c r="E234" s="10">
        <v>22</v>
      </c>
      <c r="F234" s="10">
        <v>82</v>
      </c>
      <c r="G234" s="11" t="s">
        <v>789</v>
      </c>
      <c r="H234" s="61">
        <v>6335</v>
      </c>
      <c r="I234" s="46" t="s">
        <v>1110</v>
      </c>
      <c r="J234" s="12"/>
      <c r="K234" s="12" t="s">
        <v>1072</v>
      </c>
      <c r="L234" s="12"/>
      <c r="M234" s="60" t="s">
        <v>1072</v>
      </c>
      <c r="N234" s="60"/>
      <c r="O234" s="12"/>
      <c r="R234" s="61">
        <v>6335</v>
      </c>
      <c r="S234" s="46" t="s">
        <v>1110</v>
      </c>
    </row>
    <row r="235" spans="1:19" ht="27.95" customHeight="1" x14ac:dyDescent="0.25">
      <c r="A235" s="60" t="s">
        <v>1159</v>
      </c>
      <c r="B235" s="12" t="s">
        <v>3</v>
      </c>
      <c r="C235" s="40" t="s">
        <v>984</v>
      </c>
      <c r="D235" s="40" t="s">
        <v>5</v>
      </c>
      <c r="E235" s="10">
        <v>224</v>
      </c>
      <c r="F235" s="10">
        <v>881</v>
      </c>
      <c r="G235" s="11" t="s">
        <v>789</v>
      </c>
      <c r="H235" s="61">
        <v>11191</v>
      </c>
      <c r="I235" s="47">
        <v>6000</v>
      </c>
      <c r="J235" s="12"/>
      <c r="K235" s="12" t="s">
        <v>1072</v>
      </c>
      <c r="L235" s="12"/>
      <c r="M235" s="12" t="s">
        <v>1072</v>
      </c>
      <c r="N235" s="12"/>
      <c r="O235" s="12" t="s">
        <v>1073</v>
      </c>
      <c r="R235" s="61">
        <v>11191</v>
      </c>
      <c r="S235" s="47">
        <v>6000</v>
      </c>
    </row>
    <row r="236" spans="1:19" ht="27.95" customHeight="1" x14ac:dyDescent="0.25">
      <c r="A236" s="60" t="s">
        <v>1160</v>
      </c>
      <c r="B236" s="12" t="s">
        <v>3</v>
      </c>
      <c r="C236" s="40" t="s">
        <v>6</v>
      </c>
      <c r="D236" s="40" t="s">
        <v>985</v>
      </c>
      <c r="E236" s="10">
        <v>18</v>
      </c>
      <c r="F236" s="10">
        <v>22</v>
      </c>
      <c r="G236" s="11" t="s">
        <v>789</v>
      </c>
      <c r="H236" s="61">
        <v>0</v>
      </c>
      <c r="I236" s="47">
        <v>2000</v>
      </c>
      <c r="J236" s="12"/>
      <c r="K236" s="12" t="s">
        <v>1072</v>
      </c>
      <c r="L236" s="12"/>
      <c r="M236" s="12" t="s">
        <v>1072</v>
      </c>
      <c r="N236" s="12"/>
      <c r="O236" s="12"/>
      <c r="R236" s="61">
        <v>0</v>
      </c>
      <c r="S236" s="47">
        <v>2000</v>
      </c>
    </row>
    <row r="237" spans="1:19" ht="27.95" customHeight="1" x14ac:dyDescent="0.25">
      <c r="A237" s="60" t="s">
        <v>1161</v>
      </c>
      <c r="B237" s="12" t="s">
        <v>3</v>
      </c>
      <c r="C237" s="40" t="s">
        <v>986</v>
      </c>
      <c r="D237" s="40" t="s">
        <v>5</v>
      </c>
      <c r="E237" s="10">
        <v>28</v>
      </c>
      <c r="F237" s="10">
        <v>77</v>
      </c>
      <c r="G237" s="11" t="s">
        <v>789</v>
      </c>
      <c r="H237" s="61">
        <v>0</v>
      </c>
      <c r="I237" s="47">
        <v>5000</v>
      </c>
      <c r="J237" s="12"/>
      <c r="K237" s="12" t="s">
        <v>1072</v>
      </c>
      <c r="L237" s="12"/>
      <c r="M237" s="12" t="s">
        <v>1072</v>
      </c>
      <c r="N237" s="12"/>
      <c r="O237" s="12"/>
      <c r="R237" s="61">
        <v>0</v>
      </c>
      <c r="S237" s="47">
        <v>5000</v>
      </c>
    </row>
    <row r="238" spans="1:19" ht="27.95" customHeight="1" x14ac:dyDescent="0.25">
      <c r="A238" s="60" t="s">
        <v>1162</v>
      </c>
      <c r="B238" s="12" t="s">
        <v>3</v>
      </c>
      <c r="C238" s="40" t="s">
        <v>987</v>
      </c>
      <c r="D238" s="40" t="s">
        <v>5</v>
      </c>
      <c r="E238" s="10">
        <v>121</v>
      </c>
      <c r="F238" s="10">
        <v>455</v>
      </c>
      <c r="G238" s="11" t="s">
        <v>789</v>
      </c>
      <c r="H238" s="61">
        <v>1910</v>
      </c>
      <c r="I238" s="47"/>
      <c r="J238" s="70">
        <v>4000</v>
      </c>
      <c r="K238" s="12" t="s">
        <v>1072</v>
      </c>
      <c r="L238" s="12"/>
      <c r="M238" s="12" t="s">
        <v>1072</v>
      </c>
      <c r="N238" s="12"/>
      <c r="O238" s="12" t="s">
        <v>1073</v>
      </c>
      <c r="R238" s="61">
        <v>1910</v>
      </c>
      <c r="S238" s="47"/>
    </row>
    <row r="239" spans="1:19" ht="27.95" customHeight="1" x14ac:dyDescent="0.25">
      <c r="A239" s="60" t="s">
        <v>1163</v>
      </c>
      <c r="B239" s="12" t="s">
        <v>3</v>
      </c>
      <c r="C239" s="40" t="s">
        <v>988</v>
      </c>
      <c r="D239" s="40" t="s">
        <v>5</v>
      </c>
      <c r="E239" s="10">
        <v>97</v>
      </c>
      <c r="F239" s="10">
        <v>225</v>
      </c>
      <c r="G239" s="11" t="s">
        <v>789</v>
      </c>
      <c r="H239" s="61">
        <v>9098</v>
      </c>
      <c r="I239" s="46" t="s">
        <v>1110</v>
      </c>
      <c r="J239" s="12"/>
      <c r="K239" s="12" t="s">
        <v>1072</v>
      </c>
      <c r="L239" s="12"/>
      <c r="M239" s="12" t="s">
        <v>1072</v>
      </c>
      <c r="N239" s="12"/>
      <c r="O239" s="12" t="s">
        <v>1073</v>
      </c>
      <c r="R239" s="61">
        <v>9098</v>
      </c>
      <c r="S239" s="46" t="s">
        <v>1110</v>
      </c>
    </row>
    <row r="240" spans="1:19" ht="27.95" customHeight="1" x14ac:dyDescent="0.25">
      <c r="A240" s="60" t="s">
        <v>1164</v>
      </c>
      <c r="B240" s="12" t="s">
        <v>3</v>
      </c>
      <c r="C240" s="40" t="s">
        <v>989</v>
      </c>
      <c r="D240" s="40" t="s">
        <v>5</v>
      </c>
      <c r="E240" s="10">
        <v>20</v>
      </c>
      <c r="F240" s="10">
        <v>64</v>
      </c>
      <c r="G240" s="11" t="s">
        <v>789</v>
      </c>
      <c r="H240" s="61">
        <v>2920</v>
      </c>
      <c r="I240" s="46" t="s">
        <v>1110</v>
      </c>
      <c r="J240" s="70">
        <v>1000</v>
      </c>
      <c r="K240" s="12" t="s">
        <v>1072</v>
      </c>
      <c r="L240" s="12"/>
      <c r="M240" s="12" t="s">
        <v>1072</v>
      </c>
      <c r="N240" s="12"/>
      <c r="O240" s="12" t="s">
        <v>1072</v>
      </c>
      <c r="R240" s="61">
        <v>2920</v>
      </c>
      <c r="S240" s="46" t="s">
        <v>1110</v>
      </c>
    </row>
    <row r="241" spans="1:19" ht="27.95" customHeight="1" x14ac:dyDescent="0.25">
      <c r="A241" s="60" t="s">
        <v>1165</v>
      </c>
      <c r="B241" s="12" t="s">
        <v>3</v>
      </c>
      <c r="C241" s="40" t="s">
        <v>398</v>
      </c>
      <c r="D241" s="40" t="s">
        <v>27</v>
      </c>
      <c r="E241" s="10">
        <v>33</v>
      </c>
      <c r="F241" s="10">
        <v>67</v>
      </c>
      <c r="G241" s="11" t="s">
        <v>789</v>
      </c>
      <c r="H241" s="61">
        <v>5385</v>
      </c>
      <c r="I241" s="46" t="s">
        <v>1110</v>
      </c>
      <c r="J241" s="12"/>
      <c r="K241" s="12" t="s">
        <v>1072</v>
      </c>
      <c r="L241" s="12"/>
      <c r="M241" s="12" t="s">
        <v>1072</v>
      </c>
      <c r="N241" s="12"/>
      <c r="O241" s="12"/>
      <c r="R241" s="61">
        <v>5385</v>
      </c>
      <c r="S241" s="46" t="s">
        <v>1110</v>
      </c>
    </row>
    <row r="242" spans="1:19" ht="27.95" customHeight="1" x14ac:dyDescent="0.25">
      <c r="A242" s="60" t="s">
        <v>1166</v>
      </c>
      <c r="B242" s="12" t="s">
        <v>3</v>
      </c>
      <c r="C242" s="40" t="s">
        <v>6</v>
      </c>
      <c r="D242" s="40" t="s">
        <v>990</v>
      </c>
      <c r="E242" s="10">
        <v>11</v>
      </c>
      <c r="F242" s="10">
        <v>11</v>
      </c>
      <c r="G242" s="11" t="s">
        <v>789</v>
      </c>
      <c r="H242" s="61">
        <v>0</v>
      </c>
      <c r="I242" s="46" t="s">
        <v>1222</v>
      </c>
      <c r="J242" s="12"/>
      <c r="K242" s="12" t="s">
        <v>1072</v>
      </c>
      <c r="L242" s="12"/>
      <c r="M242" s="12"/>
      <c r="N242" s="12"/>
      <c r="O242" s="12"/>
      <c r="R242" s="61">
        <v>0</v>
      </c>
      <c r="S242" s="46" t="s">
        <v>1222</v>
      </c>
    </row>
    <row r="243" spans="1:19" ht="27.95" customHeight="1" x14ac:dyDescent="0.25">
      <c r="A243" s="60" t="s">
        <v>1167</v>
      </c>
      <c r="B243" s="12" t="s">
        <v>3</v>
      </c>
      <c r="C243" s="40" t="s">
        <v>6</v>
      </c>
      <c r="D243" s="40" t="s">
        <v>991</v>
      </c>
      <c r="E243" s="10">
        <v>2</v>
      </c>
      <c r="F243" s="10">
        <v>17</v>
      </c>
      <c r="G243" s="11" t="s">
        <v>789</v>
      </c>
      <c r="H243" s="61">
        <v>0</v>
      </c>
      <c r="I243" s="47"/>
      <c r="J243" s="12"/>
      <c r="K243" s="12" t="s">
        <v>1072</v>
      </c>
      <c r="L243" s="12"/>
      <c r="M243" s="12"/>
      <c r="N243" s="12"/>
      <c r="O243" s="12"/>
      <c r="R243" s="61">
        <v>0</v>
      </c>
      <c r="S243" s="47"/>
    </row>
    <row r="244" spans="1:19" ht="27.95" customHeight="1" x14ac:dyDescent="0.25">
      <c r="A244" s="60" t="s">
        <v>1168</v>
      </c>
      <c r="B244" s="12" t="s">
        <v>3</v>
      </c>
      <c r="C244" s="40" t="s">
        <v>992</v>
      </c>
      <c r="D244" s="40" t="s">
        <v>5</v>
      </c>
      <c r="E244" s="10">
        <v>47</v>
      </c>
      <c r="F244" s="10">
        <v>175</v>
      </c>
      <c r="G244" s="11" t="s">
        <v>789</v>
      </c>
      <c r="H244" s="61">
        <v>2477</v>
      </c>
      <c r="I244" s="47"/>
      <c r="J244" s="12"/>
      <c r="K244" s="12" t="s">
        <v>1072</v>
      </c>
      <c r="L244" s="12"/>
      <c r="M244" s="12" t="s">
        <v>1072</v>
      </c>
      <c r="N244" s="12"/>
      <c r="O244" s="12"/>
      <c r="R244" s="61">
        <v>2477</v>
      </c>
      <c r="S244" s="47"/>
    </row>
    <row r="245" spans="1:19" ht="27.95" customHeight="1" x14ac:dyDescent="0.25">
      <c r="A245" s="60" t="s">
        <v>1169</v>
      </c>
      <c r="B245" s="12" t="s">
        <v>3</v>
      </c>
      <c r="C245" s="40" t="s">
        <v>6</v>
      </c>
      <c r="D245" s="40" t="s">
        <v>1188</v>
      </c>
      <c r="E245" s="10">
        <v>11</v>
      </c>
      <c r="F245" s="10">
        <v>15</v>
      </c>
      <c r="G245" s="11" t="s">
        <v>790</v>
      </c>
      <c r="H245" s="61">
        <v>0</v>
      </c>
      <c r="I245" s="47"/>
      <c r="J245" s="12"/>
      <c r="K245" s="12" t="s">
        <v>1072</v>
      </c>
      <c r="L245" s="12"/>
      <c r="M245" s="12"/>
      <c r="N245" s="12"/>
      <c r="O245" s="12" t="s">
        <v>1072</v>
      </c>
      <c r="R245" s="61">
        <v>0</v>
      </c>
      <c r="S245" s="47"/>
    </row>
    <row r="246" spans="1:19" ht="27.95" customHeight="1" x14ac:dyDescent="0.25">
      <c r="A246" s="60" t="s">
        <v>1170</v>
      </c>
      <c r="B246" s="12" t="s">
        <v>3</v>
      </c>
      <c r="C246" s="40" t="s">
        <v>23</v>
      </c>
      <c r="D246" s="40" t="s">
        <v>5</v>
      </c>
      <c r="E246" s="10">
        <v>36</v>
      </c>
      <c r="F246" s="10">
        <v>132</v>
      </c>
      <c r="G246" s="11" t="s">
        <v>789</v>
      </c>
      <c r="H246" s="61">
        <v>6031</v>
      </c>
      <c r="I246" s="46" t="s">
        <v>1110</v>
      </c>
      <c r="J246" s="12"/>
      <c r="K246" s="12" t="s">
        <v>1072</v>
      </c>
      <c r="L246" s="12"/>
      <c r="M246" s="12" t="s">
        <v>1072</v>
      </c>
      <c r="N246" s="12"/>
      <c r="O246" s="12" t="s">
        <v>1072</v>
      </c>
      <c r="R246" s="61">
        <v>6031</v>
      </c>
      <c r="S246" s="46" t="s">
        <v>1110</v>
      </c>
    </row>
    <row r="247" spans="1:19" ht="27.95" customHeight="1" x14ac:dyDescent="0.25">
      <c r="A247" s="60" t="s">
        <v>1171</v>
      </c>
      <c r="B247" s="12" t="s">
        <v>3</v>
      </c>
      <c r="C247" s="40" t="s">
        <v>993</v>
      </c>
      <c r="D247" s="40" t="s">
        <v>5</v>
      </c>
      <c r="E247" s="10">
        <v>117</v>
      </c>
      <c r="F247" s="10">
        <v>406</v>
      </c>
      <c r="G247" s="11" t="s">
        <v>789</v>
      </c>
      <c r="H247" s="61">
        <v>9381</v>
      </c>
      <c r="I247" s="46" t="s">
        <v>1110</v>
      </c>
      <c r="J247" s="12"/>
      <c r="K247" s="12" t="s">
        <v>1072</v>
      </c>
      <c r="L247" s="12"/>
      <c r="M247" s="12" t="s">
        <v>1072</v>
      </c>
      <c r="N247" s="12"/>
      <c r="O247" s="12" t="s">
        <v>1072</v>
      </c>
      <c r="R247" s="61">
        <v>9381</v>
      </c>
      <c r="S247" s="46" t="s">
        <v>1110</v>
      </c>
    </row>
    <row r="248" spans="1:19" ht="27.95" customHeight="1" x14ac:dyDescent="0.25">
      <c r="A248" s="60" t="s">
        <v>1172</v>
      </c>
      <c r="B248" s="12" t="s">
        <v>3</v>
      </c>
      <c r="C248" s="40" t="s">
        <v>24</v>
      </c>
      <c r="D248" s="40" t="s">
        <v>5</v>
      </c>
      <c r="E248" s="10">
        <v>25</v>
      </c>
      <c r="F248" s="10">
        <v>67</v>
      </c>
      <c r="G248" s="11" t="s">
        <v>789</v>
      </c>
      <c r="H248" s="61">
        <v>3994</v>
      </c>
      <c r="I248" s="46" t="s">
        <v>1110</v>
      </c>
      <c r="J248" s="12"/>
      <c r="K248" s="12" t="s">
        <v>1072</v>
      </c>
      <c r="L248" s="12"/>
      <c r="M248" s="12" t="s">
        <v>1072</v>
      </c>
      <c r="N248" s="12"/>
      <c r="O248" s="12" t="s">
        <v>1072</v>
      </c>
      <c r="R248" s="61">
        <v>3994</v>
      </c>
      <c r="S248" s="46" t="s">
        <v>1110</v>
      </c>
    </row>
    <row r="249" spans="1:19" ht="27.95" customHeight="1" x14ac:dyDescent="0.25">
      <c r="A249" s="60" t="s">
        <v>1173</v>
      </c>
      <c r="B249" s="12" t="s">
        <v>3</v>
      </c>
      <c r="C249" s="40" t="s">
        <v>6</v>
      </c>
      <c r="D249" s="40" t="s">
        <v>994</v>
      </c>
      <c r="E249" s="10">
        <v>4</v>
      </c>
      <c r="F249" s="10">
        <v>30</v>
      </c>
      <c r="G249" s="11" t="s">
        <v>789</v>
      </c>
      <c r="H249" s="61">
        <v>1459</v>
      </c>
      <c r="I249" s="46" t="s">
        <v>1110</v>
      </c>
      <c r="J249" s="12"/>
      <c r="K249" s="12" t="s">
        <v>1072</v>
      </c>
      <c r="L249" s="12"/>
      <c r="M249" s="12"/>
      <c r="N249" s="12"/>
      <c r="O249" s="12"/>
      <c r="R249" s="61">
        <v>1459</v>
      </c>
      <c r="S249" s="46" t="s">
        <v>1110</v>
      </c>
    </row>
    <row r="250" spans="1:19" ht="27.95" customHeight="1" x14ac:dyDescent="0.25">
      <c r="A250" s="60" t="s">
        <v>1174</v>
      </c>
      <c r="B250" s="12" t="s">
        <v>3</v>
      </c>
      <c r="C250" s="40" t="s">
        <v>21</v>
      </c>
      <c r="D250" s="40" t="s">
        <v>5</v>
      </c>
      <c r="E250" s="10">
        <v>43</v>
      </c>
      <c r="F250" s="10">
        <v>122</v>
      </c>
      <c r="G250" s="11" t="s">
        <v>789</v>
      </c>
      <c r="H250" s="61">
        <v>4946</v>
      </c>
      <c r="I250" s="47">
        <v>3000</v>
      </c>
      <c r="J250" s="12"/>
      <c r="K250" s="12" t="s">
        <v>1072</v>
      </c>
      <c r="L250" s="12"/>
      <c r="M250" s="12" t="s">
        <v>1072</v>
      </c>
      <c r="N250" s="12"/>
      <c r="O250" s="12" t="s">
        <v>1073</v>
      </c>
      <c r="R250" s="61">
        <v>4946</v>
      </c>
      <c r="S250" s="47">
        <v>3000</v>
      </c>
    </row>
    <row r="251" spans="1:19" ht="27.95" customHeight="1" x14ac:dyDescent="0.25">
      <c r="A251" s="60" t="s">
        <v>1175</v>
      </c>
      <c r="B251" s="12" t="s">
        <v>3</v>
      </c>
      <c r="C251" s="40" t="s">
        <v>995</v>
      </c>
      <c r="D251" s="40" t="s">
        <v>5</v>
      </c>
      <c r="E251" s="10">
        <v>193</v>
      </c>
      <c r="F251" s="10">
        <v>496</v>
      </c>
      <c r="G251" s="11" t="s">
        <v>789</v>
      </c>
      <c r="H251" s="61">
        <v>8631</v>
      </c>
      <c r="I251" s="47" t="s">
        <v>1110</v>
      </c>
      <c r="J251" s="12"/>
      <c r="K251" s="12" t="s">
        <v>1072</v>
      </c>
      <c r="L251" s="12"/>
      <c r="M251" s="12" t="s">
        <v>1072</v>
      </c>
      <c r="N251" s="12"/>
      <c r="O251" s="12" t="s">
        <v>1073</v>
      </c>
      <c r="R251" s="61">
        <v>8631</v>
      </c>
      <c r="S251" s="47" t="s">
        <v>1110</v>
      </c>
    </row>
    <row r="252" spans="1:19" ht="27.95" customHeight="1" x14ac:dyDescent="0.25">
      <c r="A252" s="60" t="s">
        <v>1176</v>
      </c>
      <c r="B252" s="12" t="s">
        <v>3</v>
      </c>
      <c r="C252" s="40" t="s">
        <v>6</v>
      </c>
      <c r="D252" s="40" t="s">
        <v>996</v>
      </c>
      <c r="E252" s="10">
        <v>23</v>
      </c>
      <c r="F252" s="10">
        <v>116</v>
      </c>
      <c r="G252" s="11" t="s">
        <v>789</v>
      </c>
      <c r="H252" s="61">
        <v>5075</v>
      </c>
      <c r="I252" s="46" t="s">
        <v>1110</v>
      </c>
      <c r="J252" s="12"/>
      <c r="K252" s="12" t="s">
        <v>1072</v>
      </c>
      <c r="L252" s="12"/>
      <c r="M252" s="12" t="s">
        <v>1072</v>
      </c>
      <c r="N252" s="12"/>
      <c r="O252" s="12" t="s">
        <v>1072</v>
      </c>
      <c r="R252" s="61">
        <v>5075</v>
      </c>
      <c r="S252" s="46" t="s">
        <v>1110</v>
      </c>
    </row>
    <row r="253" spans="1:19" ht="27.95" customHeight="1" x14ac:dyDescent="0.25">
      <c r="A253" s="60" t="s">
        <v>1177</v>
      </c>
      <c r="B253" s="12" t="s">
        <v>3</v>
      </c>
      <c r="C253" s="40" t="s">
        <v>6</v>
      </c>
      <c r="D253" s="40" t="s">
        <v>997</v>
      </c>
      <c r="E253" s="10">
        <v>9</v>
      </c>
      <c r="F253" s="10">
        <v>39</v>
      </c>
      <c r="G253" s="11" t="s">
        <v>790</v>
      </c>
      <c r="H253" s="61">
        <v>0</v>
      </c>
      <c r="I253" s="46" t="s">
        <v>1222</v>
      </c>
      <c r="J253" s="12"/>
      <c r="K253" s="12" t="s">
        <v>1072</v>
      </c>
      <c r="L253" s="12"/>
      <c r="M253" s="12"/>
      <c r="N253" s="12"/>
      <c r="O253" s="12" t="s">
        <v>1072</v>
      </c>
      <c r="R253" s="61">
        <v>0</v>
      </c>
      <c r="S253" s="46" t="s">
        <v>1222</v>
      </c>
    </row>
    <row r="254" spans="1:19" ht="27.95" customHeight="1" x14ac:dyDescent="0.25">
      <c r="A254" s="60" t="s">
        <v>1178</v>
      </c>
      <c r="B254" s="12" t="s">
        <v>3</v>
      </c>
      <c r="C254" s="40" t="s">
        <v>998</v>
      </c>
      <c r="D254" s="40" t="s">
        <v>5</v>
      </c>
      <c r="E254" s="10">
        <v>5</v>
      </c>
      <c r="F254" s="10">
        <v>27</v>
      </c>
      <c r="G254" s="11" t="s">
        <v>789</v>
      </c>
      <c r="H254" s="61">
        <v>3239</v>
      </c>
      <c r="I254" s="46" t="s">
        <v>1110</v>
      </c>
      <c r="J254" s="12"/>
      <c r="K254" s="12" t="s">
        <v>1072</v>
      </c>
      <c r="L254" s="12"/>
      <c r="M254" s="12" t="s">
        <v>1072</v>
      </c>
      <c r="N254" s="12"/>
      <c r="O254" s="12" t="s">
        <v>1072</v>
      </c>
      <c r="R254" s="61">
        <v>3239</v>
      </c>
      <c r="S254" s="46" t="s">
        <v>1110</v>
      </c>
    </row>
    <row r="255" spans="1:19" ht="27.95" customHeight="1" x14ac:dyDescent="0.25">
      <c r="A255" s="60" t="s">
        <v>1179</v>
      </c>
      <c r="B255" s="12" t="s">
        <v>3</v>
      </c>
      <c r="C255" s="40" t="s">
        <v>398</v>
      </c>
      <c r="D255" s="40" t="s">
        <v>279</v>
      </c>
      <c r="E255" s="10">
        <v>5</v>
      </c>
      <c r="F255" s="10">
        <v>12</v>
      </c>
      <c r="G255" s="11" t="s">
        <v>789</v>
      </c>
      <c r="H255" s="61">
        <v>0</v>
      </c>
      <c r="I255" s="46"/>
      <c r="J255" s="12"/>
      <c r="K255" s="12" t="s">
        <v>1072</v>
      </c>
      <c r="L255" s="12"/>
      <c r="M255" s="12"/>
      <c r="N255" s="12"/>
      <c r="O255" s="12"/>
      <c r="R255" s="61">
        <v>0</v>
      </c>
      <c r="S255" s="46"/>
    </row>
    <row r="256" spans="1:19" ht="27.95" customHeight="1" x14ac:dyDescent="0.25">
      <c r="A256" s="60" t="s">
        <v>1180</v>
      </c>
      <c r="B256" s="12" t="s">
        <v>3</v>
      </c>
      <c r="C256" s="40" t="s">
        <v>398</v>
      </c>
      <c r="D256" s="40" t="s">
        <v>999</v>
      </c>
      <c r="E256" s="10">
        <v>1</v>
      </c>
      <c r="F256" s="10">
        <v>7</v>
      </c>
      <c r="G256" s="11" t="s">
        <v>789</v>
      </c>
      <c r="H256" s="61">
        <v>0</v>
      </c>
      <c r="I256" s="46"/>
      <c r="J256" s="12"/>
      <c r="K256" s="12" t="s">
        <v>1072</v>
      </c>
      <c r="L256" s="12"/>
      <c r="M256" s="12"/>
      <c r="N256" s="12"/>
      <c r="O256" s="12"/>
      <c r="R256" s="61">
        <v>0</v>
      </c>
      <c r="S256" s="46"/>
    </row>
    <row r="257" spans="1:19" ht="27.95" customHeight="1" x14ac:dyDescent="0.25">
      <c r="A257" s="60" t="s">
        <v>1181</v>
      </c>
      <c r="B257" s="12" t="s">
        <v>3</v>
      </c>
      <c r="C257" s="40" t="s">
        <v>1000</v>
      </c>
      <c r="D257" s="40" t="s">
        <v>5</v>
      </c>
      <c r="E257" s="10">
        <v>36</v>
      </c>
      <c r="F257" s="10">
        <v>76</v>
      </c>
      <c r="G257" s="11" t="s">
        <v>789</v>
      </c>
      <c r="H257" s="61">
        <v>3145</v>
      </c>
      <c r="I257" s="46" t="s">
        <v>1110</v>
      </c>
      <c r="J257" s="12"/>
      <c r="K257" s="12" t="s">
        <v>1072</v>
      </c>
      <c r="L257" s="12"/>
      <c r="M257" s="12" t="s">
        <v>1072</v>
      </c>
      <c r="N257" s="12"/>
      <c r="O257" s="12" t="s">
        <v>1073</v>
      </c>
      <c r="R257" s="61">
        <v>3145</v>
      </c>
      <c r="S257" s="46" t="s">
        <v>1110</v>
      </c>
    </row>
    <row r="258" spans="1:19" ht="22.15" customHeight="1" x14ac:dyDescent="0.2">
      <c r="A258" s="83" t="s">
        <v>1219</v>
      </c>
      <c r="B258" s="83"/>
      <c r="C258" s="83"/>
      <c r="D258" s="83"/>
      <c r="E258" s="62">
        <f>SUM(E3:E257)</f>
        <v>12941</v>
      </c>
      <c r="F258" s="62">
        <f>SUM(F3:F257)</f>
        <v>42052</v>
      </c>
      <c r="G258" s="62"/>
      <c r="H258" s="62">
        <f>SUM(H3:H257)</f>
        <v>1381183</v>
      </c>
      <c r="I258" s="62">
        <f>SUM(I3:I257)</f>
        <v>120000</v>
      </c>
      <c r="J258" s="62">
        <f>SUM(J3:J257)</f>
        <v>24000</v>
      </c>
      <c r="K258" s="62">
        <f>COUNTA(K3:K257)</f>
        <v>255</v>
      </c>
      <c r="L258" s="62">
        <f>COUNTA(L3:L257)</f>
        <v>6</v>
      </c>
      <c r="M258" s="62">
        <f>COUNTA(M3:M257)</f>
        <v>204</v>
      </c>
      <c r="N258" s="62"/>
      <c r="O258" s="62">
        <f t="shared" ref="O258" si="1">COUNTA(O3:O257)</f>
        <v>154</v>
      </c>
    </row>
  </sheetData>
  <autoFilter ref="A2:O257"/>
  <mergeCells count="11">
    <mergeCell ref="J29:J31"/>
    <mergeCell ref="A1:O1"/>
    <mergeCell ref="I199:I203"/>
    <mergeCell ref="H199:H203"/>
    <mergeCell ref="H83:H84"/>
    <mergeCell ref="J83:J84"/>
    <mergeCell ref="R83:R84"/>
    <mergeCell ref="R199:R203"/>
    <mergeCell ref="P199:P203"/>
    <mergeCell ref="S199:S203"/>
    <mergeCell ref="A258:D258"/>
  </mergeCells>
  <phoneticPr fontId="4" type="noConversion"/>
  <pageMargins left="0.23622047244094491" right="0.23622047244094491" top="0.19685039370078741" bottom="0.19685039370078741" header="0.19685039370078741" footer="0.19685039370078741"/>
  <pageSetup paperSize="9" scale="79" fitToHeight="11" orientation="landscape" r:id="rId1"/>
  <headerFooter alignWithMargins="0"/>
  <rowBreaks count="2" manualBreakCount="2">
    <brk id="212" max="10" man="1"/>
    <brk id="2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S23"/>
  <sheetViews>
    <sheetView tabSelected="1" zoomScale="70" zoomScaleNormal="70" workbookViewId="0">
      <selection activeCell="K34" sqref="K34"/>
    </sheetView>
  </sheetViews>
  <sheetFormatPr defaultColWidth="9" defaultRowHeight="12.75" x14ac:dyDescent="0.2"/>
  <cols>
    <col min="1" max="1" width="3" style="22" customWidth="1"/>
    <col min="2" max="2" width="13" style="22" customWidth="1"/>
    <col min="3" max="4" width="8.5703125" style="22" customWidth="1"/>
    <col min="5" max="5" width="9" style="22" customWidth="1"/>
    <col min="6" max="6" width="8.5703125" style="22" customWidth="1"/>
    <col min="7" max="8" width="9.28515625" style="22" customWidth="1"/>
    <col min="9" max="10" width="9.7109375" style="22" customWidth="1"/>
    <col min="11" max="11" width="9.42578125" style="22" customWidth="1"/>
    <col min="12" max="12" width="12.85546875" style="22" customWidth="1"/>
    <col min="13" max="13" width="13.140625" style="22" customWidth="1"/>
    <col min="14" max="14" width="14" style="22" customWidth="1"/>
    <col min="15" max="15" width="12.42578125" style="22" customWidth="1"/>
    <col min="16" max="16" width="10" style="22" customWidth="1"/>
    <col min="17" max="17" width="14.140625" style="22" customWidth="1"/>
    <col min="18" max="18" width="16.7109375" style="22" customWidth="1"/>
    <col min="19" max="19" width="14" style="22" customWidth="1"/>
    <col min="20" max="16384" width="9" style="22"/>
  </cols>
  <sheetData>
    <row r="2" spans="2:19" ht="12.75" customHeight="1" x14ac:dyDescent="0.2">
      <c r="B2" s="118" t="s">
        <v>1227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2:19" ht="12.75" customHeight="1" x14ac:dyDescent="0.2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2:19" ht="12.75" customHeight="1" x14ac:dyDescent="0.2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2:19" ht="12.75" customHeight="1" x14ac:dyDescent="0.2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</row>
    <row r="6" spans="2:19" ht="13.5" thickBot="1" x14ac:dyDescent="0.25"/>
    <row r="7" spans="2:19" ht="16.5" customHeight="1" x14ac:dyDescent="0.2">
      <c r="B7" s="128" t="s">
        <v>1091</v>
      </c>
      <c r="C7" s="130" t="s">
        <v>1092</v>
      </c>
      <c r="D7" s="130"/>
      <c r="E7" s="130"/>
      <c r="F7" s="96" t="s">
        <v>1096</v>
      </c>
      <c r="G7" s="97"/>
      <c r="H7" s="98"/>
      <c r="I7" s="105" t="s">
        <v>1097</v>
      </c>
      <c r="J7" s="106"/>
      <c r="K7" s="107"/>
      <c r="L7" s="124" t="s">
        <v>1129</v>
      </c>
      <c r="M7" s="124"/>
      <c r="N7" s="124"/>
      <c r="O7" s="119" t="s">
        <v>1130</v>
      </c>
      <c r="P7" s="119"/>
      <c r="Q7" s="119"/>
      <c r="R7" s="119" t="s">
        <v>1224</v>
      </c>
      <c r="S7" s="119"/>
    </row>
    <row r="8" spans="2:19" ht="16.5" customHeight="1" x14ac:dyDescent="0.2">
      <c r="B8" s="129"/>
      <c r="C8" s="114"/>
      <c r="D8" s="114"/>
      <c r="E8" s="114"/>
      <c r="F8" s="99"/>
      <c r="G8" s="100"/>
      <c r="H8" s="101"/>
      <c r="I8" s="108"/>
      <c r="J8" s="109"/>
      <c r="K8" s="110"/>
      <c r="L8" s="121"/>
      <c r="M8" s="121"/>
      <c r="N8" s="121"/>
      <c r="O8" s="119"/>
      <c r="P8" s="119"/>
      <c r="Q8" s="119"/>
      <c r="R8" s="119"/>
      <c r="S8" s="119"/>
    </row>
    <row r="9" spans="2:19" ht="18" customHeight="1" x14ac:dyDescent="0.2">
      <c r="B9" s="129"/>
      <c r="C9" s="114"/>
      <c r="D9" s="114"/>
      <c r="E9" s="114"/>
      <c r="F9" s="102"/>
      <c r="G9" s="103"/>
      <c r="H9" s="104"/>
      <c r="I9" s="111"/>
      <c r="J9" s="112"/>
      <c r="K9" s="113"/>
      <c r="L9" s="121"/>
      <c r="M9" s="121"/>
      <c r="N9" s="121"/>
      <c r="O9" s="119"/>
      <c r="P9" s="119"/>
      <c r="Q9" s="119"/>
      <c r="R9" s="119"/>
      <c r="S9" s="119"/>
    </row>
    <row r="10" spans="2:19" ht="16.5" customHeight="1" x14ac:dyDescent="0.2">
      <c r="B10" s="129"/>
      <c r="C10" s="114" t="s">
        <v>1093</v>
      </c>
      <c r="D10" s="114" t="s">
        <v>1094</v>
      </c>
      <c r="E10" s="114" t="s">
        <v>1095</v>
      </c>
      <c r="F10" s="115" t="s">
        <v>1093</v>
      </c>
      <c r="G10" s="115" t="s">
        <v>1094</v>
      </c>
      <c r="H10" s="115" t="s">
        <v>1095</v>
      </c>
      <c r="I10" s="95" t="s">
        <v>1093</v>
      </c>
      <c r="J10" s="95" t="s">
        <v>1094</v>
      </c>
      <c r="K10" s="95" t="s">
        <v>1095</v>
      </c>
      <c r="L10" s="121" t="s">
        <v>1131</v>
      </c>
      <c r="M10" s="121" t="s">
        <v>1127</v>
      </c>
      <c r="N10" s="121" t="s">
        <v>1132</v>
      </c>
      <c r="O10" s="119" t="s">
        <v>1133</v>
      </c>
      <c r="P10" s="119" t="s">
        <v>1128</v>
      </c>
      <c r="Q10" s="119" t="s">
        <v>1132</v>
      </c>
      <c r="R10" s="125" t="s">
        <v>1134</v>
      </c>
      <c r="S10" s="116" t="s">
        <v>1209</v>
      </c>
    </row>
    <row r="11" spans="2:19" ht="16.5" customHeight="1" x14ac:dyDescent="0.2">
      <c r="B11" s="129"/>
      <c r="C11" s="114"/>
      <c r="D11" s="114"/>
      <c r="E11" s="114"/>
      <c r="F11" s="115"/>
      <c r="G11" s="115"/>
      <c r="H11" s="115"/>
      <c r="I11" s="95"/>
      <c r="J11" s="95"/>
      <c r="K11" s="95"/>
      <c r="L11" s="122"/>
      <c r="M11" s="122"/>
      <c r="N11" s="122"/>
      <c r="O11" s="123"/>
      <c r="P11" s="123"/>
      <c r="Q11" s="123"/>
      <c r="R11" s="126"/>
      <c r="S11" s="117"/>
    </row>
    <row r="12" spans="2:19" ht="48.75" customHeight="1" x14ac:dyDescent="0.2">
      <c r="B12" s="129"/>
      <c r="C12" s="114"/>
      <c r="D12" s="114"/>
      <c r="E12" s="114"/>
      <c r="F12" s="115"/>
      <c r="G12" s="115"/>
      <c r="H12" s="115"/>
      <c r="I12" s="95"/>
      <c r="J12" s="95"/>
      <c r="K12" s="95"/>
      <c r="L12" s="122"/>
      <c r="M12" s="122"/>
      <c r="N12" s="122"/>
      <c r="O12" s="123"/>
      <c r="P12" s="123"/>
      <c r="Q12" s="123"/>
      <c r="R12" s="127"/>
      <c r="S12" s="117"/>
    </row>
    <row r="13" spans="2:19" ht="36" customHeight="1" x14ac:dyDescent="0.2">
      <c r="B13" s="31" t="s">
        <v>3</v>
      </c>
      <c r="C13" s="27">
        <v>135</v>
      </c>
      <c r="D13" s="27">
        <v>121</v>
      </c>
      <c r="E13" s="27">
        <f>C13+D13</f>
        <v>256</v>
      </c>
      <c r="F13" s="54">
        <v>123</v>
      </c>
      <c r="G13" s="54">
        <v>84</v>
      </c>
      <c r="H13" s="54">
        <f>F13+G13</f>
        <v>207</v>
      </c>
      <c r="I13" s="25">
        <v>111</v>
      </c>
      <c r="J13" s="25">
        <v>42</v>
      </c>
      <c r="K13" s="25">
        <f>I13+J13</f>
        <v>153</v>
      </c>
      <c r="L13" s="52">
        <v>1025679</v>
      </c>
      <c r="M13" s="29">
        <v>96</v>
      </c>
      <c r="N13" s="29">
        <v>79500</v>
      </c>
      <c r="O13" s="50">
        <v>355504</v>
      </c>
      <c r="P13" s="30">
        <v>62</v>
      </c>
      <c r="Q13" s="30">
        <v>40500</v>
      </c>
      <c r="R13" s="43">
        <f>N13+Q13</f>
        <v>120000</v>
      </c>
      <c r="S13" s="45">
        <f>O13+L13</f>
        <v>1381183</v>
      </c>
    </row>
    <row r="14" spans="2:19" ht="36" customHeight="1" x14ac:dyDescent="0.2">
      <c r="B14" s="31" t="s">
        <v>791</v>
      </c>
      <c r="C14" s="27">
        <v>66</v>
      </c>
      <c r="D14" s="27">
        <v>48</v>
      </c>
      <c r="E14" s="27">
        <f t="shared" ref="E14:E21" si="0">C14+D14</f>
        <v>114</v>
      </c>
      <c r="F14" s="54">
        <v>66</v>
      </c>
      <c r="G14" s="54">
        <v>30</v>
      </c>
      <c r="H14" s="54">
        <f t="shared" ref="H14:H21" si="1">F14+G14</f>
        <v>96</v>
      </c>
      <c r="I14" s="25">
        <v>65</v>
      </c>
      <c r="J14" s="25">
        <v>15</v>
      </c>
      <c r="K14" s="25">
        <f t="shared" ref="K14:K21" si="2">I14+J14</f>
        <v>80</v>
      </c>
      <c r="L14" s="52">
        <v>535477</v>
      </c>
      <c r="M14" s="29">
        <v>0</v>
      </c>
      <c r="N14" s="29">
        <v>214000</v>
      </c>
      <c r="O14" s="50">
        <v>78585</v>
      </c>
      <c r="P14" s="30">
        <v>0</v>
      </c>
      <c r="Q14" s="30">
        <v>51000</v>
      </c>
      <c r="R14" s="43">
        <f t="shared" ref="R14:R21" si="3">N14+Q14</f>
        <v>265000</v>
      </c>
      <c r="S14" s="45">
        <f t="shared" ref="S14:S22" si="4">O14+L14</f>
        <v>614062</v>
      </c>
    </row>
    <row r="15" spans="2:19" ht="36" customHeight="1" x14ac:dyDescent="0.2">
      <c r="B15" s="31" t="s">
        <v>1098</v>
      </c>
      <c r="C15" s="27">
        <v>20</v>
      </c>
      <c r="D15" s="27">
        <v>28</v>
      </c>
      <c r="E15" s="27">
        <f t="shared" si="0"/>
        <v>48</v>
      </c>
      <c r="F15" s="54">
        <v>17</v>
      </c>
      <c r="G15" s="54">
        <v>13</v>
      </c>
      <c r="H15" s="54">
        <v>30</v>
      </c>
      <c r="I15" s="25">
        <v>2</v>
      </c>
      <c r="J15" s="25">
        <v>0</v>
      </c>
      <c r="K15" s="25">
        <f t="shared" si="2"/>
        <v>2</v>
      </c>
      <c r="L15" s="52">
        <v>119711</v>
      </c>
      <c r="M15" s="29">
        <v>0</v>
      </c>
      <c r="N15" s="29">
        <v>11000</v>
      </c>
      <c r="O15" s="50">
        <v>2015</v>
      </c>
      <c r="P15" s="30">
        <v>0</v>
      </c>
      <c r="Q15" s="30">
        <v>3000</v>
      </c>
      <c r="R15" s="43">
        <f t="shared" si="3"/>
        <v>14000</v>
      </c>
      <c r="S15" s="45">
        <f t="shared" si="4"/>
        <v>121726</v>
      </c>
    </row>
    <row r="16" spans="2:19" ht="36" customHeight="1" x14ac:dyDescent="0.2">
      <c r="B16" s="31" t="s">
        <v>1099</v>
      </c>
      <c r="C16" s="27">
        <v>45</v>
      </c>
      <c r="D16" s="27">
        <v>87</v>
      </c>
      <c r="E16" s="27">
        <f t="shared" si="0"/>
        <v>132</v>
      </c>
      <c r="F16" s="54">
        <v>15</v>
      </c>
      <c r="G16" s="54">
        <v>8</v>
      </c>
      <c r="H16" s="54">
        <f t="shared" si="1"/>
        <v>23</v>
      </c>
      <c r="I16" s="25">
        <v>19</v>
      </c>
      <c r="J16" s="25">
        <v>9</v>
      </c>
      <c r="K16" s="25">
        <f t="shared" si="2"/>
        <v>28</v>
      </c>
      <c r="L16" s="52">
        <v>58317</v>
      </c>
      <c r="M16" s="29">
        <v>0</v>
      </c>
      <c r="N16" s="29">
        <v>216500</v>
      </c>
      <c r="O16" s="50">
        <v>2790</v>
      </c>
      <c r="P16" s="30">
        <v>0</v>
      </c>
      <c r="Q16" s="30">
        <v>143500</v>
      </c>
      <c r="R16" s="43">
        <f t="shared" si="3"/>
        <v>360000</v>
      </c>
      <c r="S16" s="45">
        <f t="shared" si="4"/>
        <v>61107</v>
      </c>
    </row>
    <row r="17" spans="2:19" ht="36" customHeight="1" x14ac:dyDescent="0.2">
      <c r="B17" s="31" t="s">
        <v>1100</v>
      </c>
      <c r="C17" s="27">
        <v>30</v>
      </c>
      <c r="D17" s="27">
        <v>31</v>
      </c>
      <c r="E17" s="27">
        <f t="shared" si="0"/>
        <v>61</v>
      </c>
      <c r="F17" s="54">
        <v>28</v>
      </c>
      <c r="G17" s="54">
        <v>9</v>
      </c>
      <c r="H17" s="54">
        <f t="shared" si="1"/>
        <v>37</v>
      </c>
      <c r="I17" s="25">
        <v>26</v>
      </c>
      <c r="J17" s="25">
        <v>12</v>
      </c>
      <c r="K17" s="25">
        <f t="shared" si="2"/>
        <v>38</v>
      </c>
      <c r="L17" s="52">
        <v>451164</v>
      </c>
      <c r="M17" s="29">
        <v>25</v>
      </c>
      <c r="N17" s="29">
        <v>16500</v>
      </c>
      <c r="O17" s="50">
        <v>13261</v>
      </c>
      <c r="P17" s="30">
        <v>0</v>
      </c>
      <c r="Q17" s="30">
        <v>18500</v>
      </c>
      <c r="R17" s="43">
        <f t="shared" si="3"/>
        <v>35000</v>
      </c>
      <c r="S17" s="45">
        <f t="shared" si="4"/>
        <v>464425</v>
      </c>
    </row>
    <row r="18" spans="2:19" ht="36" customHeight="1" x14ac:dyDescent="0.2">
      <c r="B18" s="31" t="s">
        <v>796</v>
      </c>
      <c r="C18" s="27">
        <v>102</v>
      </c>
      <c r="D18" s="27">
        <v>114</v>
      </c>
      <c r="E18" s="27">
        <f t="shared" si="0"/>
        <v>216</v>
      </c>
      <c r="F18" s="54">
        <v>96</v>
      </c>
      <c r="G18" s="54">
        <v>97</v>
      </c>
      <c r="H18" s="54">
        <f t="shared" si="1"/>
        <v>193</v>
      </c>
      <c r="I18" s="25">
        <v>81</v>
      </c>
      <c r="J18" s="25">
        <v>17</v>
      </c>
      <c r="K18" s="25">
        <f t="shared" si="2"/>
        <v>98</v>
      </c>
      <c r="L18" s="52">
        <v>649560</v>
      </c>
      <c r="M18" s="29">
        <v>24</v>
      </c>
      <c r="N18" s="29">
        <v>64000</v>
      </c>
      <c r="O18" s="50">
        <v>165894</v>
      </c>
      <c r="P18" s="30">
        <v>9</v>
      </c>
      <c r="Q18" s="30">
        <v>55000</v>
      </c>
      <c r="R18" s="43">
        <f t="shared" si="3"/>
        <v>119000</v>
      </c>
      <c r="S18" s="45">
        <f t="shared" si="4"/>
        <v>815454</v>
      </c>
    </row>
    <row r="19" spans="2:19" ht="36" customHeight="1" x14ac:dyDescent="0.2">
      <c r="B19" s="31" t="s">
        <v>793</v>
      </c>
      <c r="C19" s="27">
        <v>16</v>
      </c>
      <c r="D19" s="27">
        <v>20</v>
      </c>
      <c r="E19" s="27">
        <f t="shared" si="0"/>
        <v>36</v>
      </c>
      <c r="F19" s="54">
        <v>13</v>
      </c>
      <c r="G19" s="54">
        <v>6</v>
      </c>
      <c r="H19" s="54">
        <f t="shared" si="1"/>
        <v>19</v>
      </c>
      <c r="I19" s="25">
        <v>7</v>
      </c>
      <c r="J19" s="25">
        <v>4</v>
      </c>
      <c r="K19" s="25">
        <f t="shared" si="2"/>
        <v>11</v>
      </c>
      <c r="L19" s="52">
        <v>98886</v>
      </c>
      <c r="M19" s="29">
        <v>8</v>
      </c>
      <c r="N19" s="29">
        <v>0</v>
      </c>
      <c r="O19" s="50">
        <v>7546</v>
      </c>
      <c r="P19" s="30">
        <v>1</v>
      </c>
      <c r="Q19" s="30">
        <v>0</v>
      </c>
      <c r="R19" s="43">
        <f t="shared" si="3"/>
        <v>0</v>
      </c>
      <c r="S19" s="45">
        <f t="shared" si="4"/>
        <v>106432</v>
      </c>
    </row>
    <row r="20" spans="2:19" ht="36" customHeight="1" x14ac:dyDescent="0.2">
      <c r="B20" s="31" t="s">
        <v>792</v>
      </c>
      <c r="C20" s="27">
        <v>24</v>
      </c>
      <c r="D20" s="27">
        <v>58</v>
      </c>
      <c r="E20" s="27">
        <f t="shared" si="0"/>
        <v>82</v>
      </c>
      <c r="F20" s="54">
        <v>4</v>
      </c>
      <c r="G20" s="54">
        <v>5</v>
      </c>
      <c r="H20" s="54">
        <f t="shared" si="1"/>
        <v>9</v>
      </c>
      <c r="I20" s="25">
        <v>7</v>
      </c>
      <c r="J20" s="25">
        <v>2</v>
      </c>
      <c r="K20" s="25">
        <f t="shared" si="2"/>
        <v>9</v>
      </c>
      <c r="L20" s="52">
        <v>87246</v>
      </c>
      <c r="M20" s="29">
        <v>0</v>
      </c>
      <c r="N20" s="29">
        <v>164000</v>
      </c>
      <c r="O20" s="50">
        <v>17503</v>
      </c>
      <c r="P20" s="30">
        <v>0</v>
      </c>
      <c r="Q20" s="30">
        <v>0</v>
      </c>
      <c r="R20" s="43">
        <f t="shared" si="3"/>
        <v>164000</v>
      </c>
      <c r="S20" s="45">
        <f t="shared" si="4"/>
        <v>104749</v>
      </c>
    </row>
    <row r="21" spans="2:19" ht="36" customHeight="1" x14ac:dyDescent="0.2">
      <c r="B21" s="31" t="s">
        <v>794</v>
      </c>
      <c r="C21" s="27">
        <v>14</v>
      </c>
      <c r="D21" s="27">
        <v>6</v>
      </c>
      <c r="E21" s="27">
        <f t="shared" si="0"/>
        <v>20</v>
      </c>
      <c r="F21" s="54">
        <v>14</v>
      </c>
      <c r="G21" s="54">
        <v>5</v>
      </c>
      <c r="H21" s="54">
        <f t="shared" si="1"/>
        <v>19</v>
      </c>
      <c r="I21" s="25">
        <v>12</v>
      </c>
      <c r="J21" s="25">
        <v>2</v>
      </c>
      <c r="K21" s="25">
        <f t="shared" si="2"/>
        <v>14</v>
      </c>
      <c r="L21" s="52">
        <v>196079</v>
      </c>
      <c r="M21" s="29">
        <v>13</v>
      </c>
      <c r="N21" s="29">
        <v>0</v>
      </c>
      <c r="O21" s="50">
        <v>7501</v>
      </c>
      <c r="P21" s="30">
        <v>1</v>
      </c>
      <c r="Q21" s="30">
        <v>0</v>
      </c>
      <c r="R21" s="43">
        <f t="shared" si="3"/>
        <v>0</v>
      </c>
      <c r="S21" s="45">
        <f t="shared" si="4"/>
        <v>203580</v>
      </c>
    </row>
    <row r="22" spans="2:19" ht="36" customHeight="1" thickBot="1" x14ac:dyDescent="0.25">
      <c r="B22" s="32" t="s">
        <v>1095</v>
      </c>
      <c r="C22" s="28">
        <f t="shared" ref="C22:H22" si="5">SUM(C13:C21)</f>
        <v>452</v>
      </c>
      <c r="D22" s="28">
        <f t="shared" si="5"/>
        <v>513</v>
      </c>
      <c r="E22" s="28">
        <f t="shared" si="5"/>
        <v>965</v>
      </c>
      <c r="F22" s="55">
        <f t="shared" si="5"/>
        <v>376</v>
      </c>
      <c r="G22" s="55">
        <f t="shared" si="5"/>
        <v>257</v>
      </c>
      <c r="H22" s="55">
        <f t="shared" si="5"/>
        <v>633</v>
      </c>
      <c r="I22" s="26">
        <f t="shared" ref="I22:K22" si="6">SUM(I13:I21)</f>
        <v>330</v>
      </c>
      <c r="J22" s="26">
        <f t="shared" si="6"/>
        <v>103</v>
      </c>
      <c r="K22" s="26">
        <f t="shared" si="6"/>
        <v>433</v>
      </c>
      <c r="L22" s="53">
        <f t="shared" ref="L22:N22" si="7">SUM(L13:L21)</f>
        <v>3222119</v>
      </c>
      <c r="M22" s="33">
        <f t="shared" si="7"/>
        <v>166</v>
      </c>
      <c r="N22" s="33">
        <f t="shared" si="7"/>
        <v>765500</v>
      </c>
      <c r="O22" s="51">
        <f>SUM(O13:O21)</f>
        <v>650599</v>
      </c>
      <c r="P22" s="34">
        <f t="shared" ref="P22:R22" si="8">SUM(P13:P21)</f>
        <v>73</v>
      </c>
      <c r="Q22" s="34">
        <f t="shared" si="8"/>
        <v>311500</v>
      </c>
      <c r="R22" s="44">
        <f t="shared" si="8"/>
        <v>1077000</v>
      </c>
      <c r="S22" s="45">
        <f t="shared" si="4"/>
        <v>3872718</v>
      </c>
    </row>
    <row r="23" spans="2:19" ht="56.25" customHeight="1" x14ac:dyDescent="0.2">
      <c r="B23" s="120" t="s">
        <v>1140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</row>
  </sheetData>
  <mergeCells count="26">
    <mergeCell ref="S10:S12"/>
    <mergeCell ref="B2:S5"/>
    <mergeCell ref="O7:Q9"/>
    <mergeCell ref="R7:S9"/>
    <mergeCell ref="B23:R23"/>
    <mergeCell ref="L10:L12"/>
    <mergeCell ref="O10:O12"/>
    <mergeCell ref="Q10:Q12"/>
    <mergeCell ref="P10:P12"/>
    <mergeCell ref="M10:M12"/>
    <mergeCell ref="L7:N9"/>
    <mergeCell ref="N10:N12"/>
    <mergeCell ref="R10:R12"/>
    <mergeCell ref="B7:B12"/>
    <mergeCell ref="C7:E9"/>
    <mergeCell ref="I10:I12"/>
    <mergeCell ref="K10:K12"/>
    <mergeCell ref="F7:H9"/>
    <mergeCell ref="I7:K9"/>
    <mergeCell ref="J10:J12"/>
    <mergeCell ref="C10:C12"/>
    <mergeCell ref="D10:D12"/>
    <mergeCell ref="E10:E12"/>
    <mergeCell ref="F10:F12"/>
    <mergeCell ref="G10:G12"/>
    <mergeCell ref="H10:H12"/>
  </mergeCells>
  <printOptions horizontalCentered="1"/>
  <pageMargins left="0" right="0" top="0" bottom="0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47"/>
  <sheetViews>
    <sheetView zoomScale="85" zoomScaleNormal="85" zoomScaleSheetLayoutView="85" workbookViewId="0">
      <pane ySplit="2" topLeftCell="A99" activePane="bottomLeft" state="frozen"/>
      <selection pane="bottomLeft" activeCell="W116" sqref="W116"/>
    </sheetView>
  </sheetViews>
  <sheetFormatPr defaultColWidth="9.140625" defaultRowHeight="12.75" x14ac:dyDescent="0.2"/>
  <cols>
    <col min="1" max="1" width="5.140625" style="3" customWidth="1"/>
    <col min="2" max="2" width="11.140625" style="1" customWidth="1"/>
    <col min="3" max="3" width="13.42578125" style="1" customWidth="1"/>
    <col min="4" max="4" width="13.85546875" style="1" bestFit="1" customWidth="1"/>
    <col min="5" max="5" width="6.7109375" style="1" customWidth="1"/>
    <col min="6" max="6" width="6" style="1" customWidth="1"/>
    <col min="7" max="7" width="10.42578125" style="1" customWidth="1"/>
    <col min="8" max="8" width="8.7109375" style="1" customWidth="1"/>
    <col min="9" max="9" width="11.28515625" style="1" customWidth="1"/>
    <col min="10" max="10" width="10.140625" style="1" customWidth="1"/>
    <col min="11" max="11" width="9" style="1" customWidth="1"/>
    <col min="12" max="12" width="12.85546875" style="1" customWidth="1"/>
    <col min="13" max="13" width="14" style="1" customWidth="1"/>
    <col min="14" max="14" width="10.7109375" style="6" customWidth="1"/>
    <col min="15" max="15" width="11.5703125" style="1" bestFit="1" customWidth="1"/>
    <col min="16" max="20" width="0" style="1" hidden="1" customWidth="1"/>
    <col min="21" max="16384" width="9.140625" style="1"/>
  </cols>
  <sheetData>
    <row r="1" spans="1:20" ht="28.5" customHeight="1" x14ac:dyDescent="0.2">
      <c r="A1" s="88" t="s">
        <v>1077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0" ht="7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20" s="18" customFormat="1" ht="27.95" customHeight="1" x14ac:dyDescent="0.2">
      <c r="A3" s="5" t="s">
        <v>574</v>
      </c>
      <c r="B3" s="36" t="s">
        <v>791</v>
      </c>
      <c r="C3" s="38" t="s">
        <v>75</v>
      </c>
      <c r="D3" s="38" t="s">
        <v>5</v>
      </c>
      <c r="E3" s="2">
        <v>123</v>
      </c>
      <c r="F3" s="2">
        <v>454</v>
      </c>
      <c r="G3" s="59" t="s">
        <v>789</v>
      </c>
      <c r="H3" s="37">
        <f>+R3</f>
        <v>15139</v>
      </c>
      <c r="I3" s="59">
        <f>+T3-P3</f>
        <v>2409</v>
      </c>
      <c r="J3" s="69">
        <v>1000</v>
      </c>
      <c r="K3" s="36" t="s">
        <v>1072</v>
      </c>
      <c r="L3" s="36"/>
      <c r="M3" s="37" t="s">
        <v>1072</v>
      </c>
      <c r="N3" s="36"/>
      <c r="O3" s="36" t="s">
        <v>1073</v>
      </c>
      <c r="P3" s="18">
        <v>4591</v>
      </c>
      <c r="Q3" s="18">
        <v>10548</v>
      </c>
      <c r="R3" s="18">
        <f>+P3+Q3</f>
        <v>15139</v>
      </c>
      <c r="T3" s="18">
        <v>7000</v>
      </c>
    </row>
    <row r="4" spans="1:20" s="18" customFormat="1" ht="27.95" customHeight="1" x14ac:dyDescent="0.2">
      <c r="A4" s="5" t="s">
        <v>575</v>
      </c>
      <c r="B4" s="36" t="s">
        <v>791</v>
      </c>
      <c r="C4" s="38" t="s">
        <v>6</v>
      </c>
      <c r="D4" s="38" t="s">
        <v>406</v>
      </c>
      <c r="E4" s="2">
        <v>24</v>
      </c>
      <c r="F4" s="2">
        <v>90</v>
      </c>
      <c r="G4" s="59" t="s">
        <v>789</v>
      </c>
      <c r="H4" s="37">
        <f t="shared" ref="H4:H67" si="0">+R4</f>
        <v>0</v>
      </c>
      <c r="I4" s="59"/>
      <c r="J4" s="36"/>
      <c r="K4" s="36" t="s">
        <v>1072</v>
      </c>
      <c r="L4" s="36"/>
      <c r="M4" s="37" t="s">
        <v>1074</v>
      </c>
      <c r="N4" s="4"/>
      <c r="O4" s="36" t="s">
        <v>1073</v>
      </c>
      <c r="Q4" s="18">
        <v>0</v>
      </c>
      <c r="R4" s="18">
        <f t="shared" ref="R4:R67" si="1">+P4+Q4</f>
        <v>0</v>
      </c>
    </row>
    <row r="5" spans="1:20" s="18" customFormat="1" ht="27.95" customHeight="1" x14ac:dyDescent="0.2">
      <c r="A5" s="5" t="s">
        <v>576</v>
      </c>
      <c r="B5" s="36" t="s">
        <v>791</v>
      </c>
      <c r="C5" s="38" t="s">
        <v>6</v>
      </c>
      <c r="D5" s="38" t="s">
        <v>407</v>
      </c>
      <c r="E5" s="2">
        <v>39</v>
      </c>
      <c r="F5" s="2">
        <v>114</v>
      </c>
      <c r="G5" s="59" t="s">
        <v>789</v>
      </c>
      <c r="H5" s="37">
        <f t="shared" si="0"/>
        <v>0</v>
      </c>
      <c r="I5" s="59"/>
      <c r="J5" s="36"/>
      <c r="K5" s="36" t="s">
        <v>1072</v>
      </c>
      <c r="L5" s="36"/>
      <c r="M5" s="37" t="s">
        <v>1074</v>
      </c>
      <c r="N5" s="4"/>
      <c r="O5" s="36" t="s">
        <v>1074</v>
      </c>
      <c r="Q5" s="18">
        <v>0</v>
      </c>
      <c r="R5" s="18">
        <f t="shared" si="1"/>
        <v>0</v>
      </c>
    </row>
    <row r="6" spans="1:20" s="18" customFormat="1" ht="27.95" customHeight="1" x14ac:dyDescent="0.2">
      <c r="A6" s="5" t="s">
        <v>577</v>
      </c>
      <c r="B6" s="36" t="s">
        <v>791</v>
      </c>
      <c r="C6" s="38" t="s">
        <v>76</v>
      </c>
      <c r="D6" s="38" t="s">
        <v>5</v>
      </c>
      <c r="E6" s="2">
        <v>104</v>
      </c>
      <c r="F6" s="2">
        <v>142</v>
      </c>
      <c r="G6" s="59" t="s">
        <v>789</v>
      </c>
      <c r="H6" s="37">
        <f t="shared" si="0"/>
        <v>5768</v>
      </c>
      <c r="I6" s="59">
        <f t="shared" ref="I6:I63" si="2">+T6-P6</f>
        <v>4000</v>
      </c>
      <c r="J6" s="36"/>
      <c r="K6" s="36" t="s">
        <v>1072</v>
      </c>
      <c r="L6" s="71" t="s">
        <v>1072</v>
      </c>
      <c r="M6" s="37" t="s">
        <v>1072</v>
      </c>
      <c r="N6" s="4"/>
      <c r="O6" s="36" t="s">
        <v>1073</v>
      </c>
      <c r="Q6" s="18">
        <v>5768</v>
      </c>
      <c r="R6" s="18">
        <f t="shared" si="1"/>
        <v>5768</v>
      </c>
      <c r="T6" s="18">
        <v>4000</v>
      </c>
    </row>
    <row r="7" spans="1:20" s="18" customFormat="1" ht="27.95" customHeight="1" x14ac:dyDescent="0.2">
      <c r="A7" s="5" t="s">
        <v>578</v>
      </c>
      <c r="B7" s="36" t="s">
        <v>791</v>
      </c>
      <c r="C7" s="38" t="s">
        <v>6</v>
      </c>
      <c r="D7" s="38" t="s">
        <v>400</v>
      </c>
      <c r="E7" s="2">
        <v>27</v>
      </c>
      <c r="F7" s="2">
        <v>28</v>
      </c>
      <c r="G7" s="59" t="s">
        <v>789</v>
      </c>
      <c r="H7" s="37">
        <f t="shared" si="0"/>
        <v>0</v>
      </c>
      <c r="I7" s="59"/>
      <c r="J7" s="36"/>
      <c r="K7" s="36" t="s">
        <v>1072</v>
      </c>
      <c r="L7" s="36"/>
      <c r="M7" s="37" t="s">
        <v>1074</v>
      </c>
      <c r="N7" s="36"/>
      <c r="O7" s="36" t="s">
        <v>1074</v>
      </c>
      <c r="Q7" s="18">
        <v>0</v>
      </c>
      <c r="R7" s="18">
        <f t="shared" si="1"/>
        <v>0</v>
      </c>
    </row>
    <row r="8" spans="1:20" s="18" customFormat="1" ht="27.95" customHeight="1" x14ac:dyDescent="0.2">
      <c r="A8" s="5" t="s">
        <v>579</v>
      </c>
      <c r="B8" s="36" t="s">
        <v>791</v>
      </c>
      <c r="C8" s="38" t="s">
        <v>26</v>
      </c>
      <c r="D8" s="38" t="s">
        <v>5</v>
      </c>
      <c r="E8" s="2">
        <v>182</v>
      </c>
      <c r="F8" s="2">
        <v>358</v>
      </c>
      <c r="G8" s="59" t="s">
        <v>789</v>
      </c>
      <c r="H8" s="37">
        <f t="shared" si="0"/>
        <v>4560</v>
      </c>
      <c r="I8" s="59"/>
      <c r="J8" s="36"/>
      <c r="K8" s="36" t="s">
        <v>1072</v>
      </c>
      <c r="L8" s="37" t="s">
        <v>1072</v>
      </c>
      <c r="M8" s="37" t="s">
        <v>1072</v>
      </c>
      <c r="N8" s="36"/>
      <c r="O8" s="36" t="s">
        <v>1073</v>
      </c>
      <c r="Q8" s="18">
        <v>4560</v>
      </c>
      <c r="R8" s="18">
        <f t="shared" si="1"/>
        <v>4560</v>
      </c>
    </row>
    <row r="9" spans="1:20" s="18" customFormat="1" ht="27.95" customHeight="1" x14ac:dyDescent="0.2">
      <c r="A9" s="5" t="s">
        <v>580</v>
      </c>
      <c r="B9" s="36" t="s">
        <v>791</v>
      </c>
      <c r="C9" s="38" t="s">
        <v>401</v>
      </c>
      <c r="D9" s="38" t="s">
        <v>5</v>
      </c>
      <c r="E9" s="2">
        <v>69</v>
      </c>
      <c r="F9" s="2">
        <v>291</v>
      </c>
      <c r="G9" s="59" t="s">
        <v>789</v>
      </c>
      <c r="H9" s="37">
        <f t="shared" si="0"/>
        <v>14598</v>
      </c>
      <c r="I9" s="59"/>
      <c r="J9" s="36"/>
      <c r="K9" s="36" t="s">
        <v>1072</v>
      </c>
      <c r="L9" s="36"/>
      <c r="M9" s="37" t="s">
        <v>1072</v>
      </c>
      <c r="N9" s="36"/>
      <c r="O9" s="36" t="s">
        <v>1073</v>
      </c>
      <c r="Q9" s="18">
        <v>14598</v>
      </c>
      <c r="R9" s="18">
        <f t="shared" si="1"/>
        <v>14598</v>
      </c>
    </row>
    <row r="10" spans="1:20" s="18" customFormat="1" ht="27.95" customHeight="1" x14ac:dyDescent="0.2">
      <c r="A10" s="5" t="s">
        <v>581</v>
      </c>
      <c r="B10" s="36" t="s">
        <v>791</v>
      </c>
      <c r="C10" s="39" t="s">
        <v>29</v>
      </c>
      <c r="D10" s="39" t="s">
        <v>5</v>
      </c>
      <c r="E10" s="63">
        <v>80</v>
      </c>
      <c r="F10" s="63">
        <v>290</v>
      </c>
      <c r="G10" s="59" t="s">
        <v>789</v>
      </c>
      <c r="H10" s="37">
        <f t="shared" si="0"/>
        <v>8884</v>
      </c>
      <c r="I10" s="59"/>
      <c r="J10" s="36"/>
      <c r="K10" s="36" t="s">
        <v>1072</v>
      </c>
      <c r="L10" s="36"/>
      <c r="M10" s="36" t="s">
        <v>1072</v>
      </c>
      <c r="N10" s="36"/>
      <c r="O10" s="36" t="s">
        <v>1073</v>
      </c>
      <c r="Q10" s="18">
        <v>8884</v>
      </c>
      <c r="R10" s="18">
        <f t="shared" si="1"/>
        <v>8884</v>
      </c>
    </row>
    <row r="11" spans="1:20" s="18" customFormat="1" ht="27.95" customHeight="1" x14ac:dyDescent="0.2">
      <c r="A11" s="5" t="s">
        <v>582</v>
      </c>
      <c r="B11" s="36" t="s">
        <v>791</v>
      </c>
      <c r="C11" s="38" t="s">
        <v>77</v>
      </c>
      <c r="D11" s="38" t="s">
        <v>5</v>
      </c>
      <c r="E11" s="2">
        <v>64</v>
      </c>
      <c r="F11" s="2">
        <v>116</v>
      </c>
      <c r="G11" s="59" t="s">
        <v>789</v>
      </c>
      <c r="H11" s="37">
        <f t="shared" si="0"/>
        <v>5168</v>
      </c>
      <c r="I11" s="59"/>
      <c r="J11" s="36"/>
      <c r="K11" s="36" t="s">
        <v>1072</v>
      </c>
      <c r="L11" s="36"/>
      <c r="M11" s="37" t="s">
        <v>1072</v>
      </c>
      <c r="N11" s="36"/>
      <c r="O11" s="36" t="s">
        <v>1073</v>
      </c>
      <c r="Q11" s="18">
        <v>5168</v>
      </c>
      <c r="R11" s="18">
        <f t="shared" si="1"/>
        <v>5168</v>
      </c>
    </row>
    <row r="12" spans="1:20" s="18" customFormat="1" ht="27.95" customHeight="1" x14ac:dyDescent="0.2">
      <c r="A12" s="5" t="s">
        <v>583</v>
      </c>
      <c r="B12" s="36" t="s">
        <v>791</v>
      </c>
      <c r="C12" s="38" t="s">
        <v>119</v>
      </c>
      <c r="D12" s="38" t="s">
        <v>5</v>
      </c>
      <c r="E12" s="2">
        <v>91</v>
      </c>
      <c r="F12" s="2">
        <v>261</v>
      </c>
      <c r="G12" s="59" t="s">
        <v>789</v>
      </c>
      <c r="H12" s="37">
        <f t="shared" si="0"/>
        <v>8053</v>
      </c>
      <c r="I12" s="59"/>
      <c r="J12" s="36"/>
      <c r="K12" s="36" t="s">
        <v>1072</v>
      </c>
      <c r="L12" s="36"/>
      <c r="M12" s="36" t="s">
        <v>1072</v>
      </c>
      <c r="N12" s="36"/>
      <c r="O12" s="36" t="s">
        <v>1073</v>
      </c>
      <c r="Q12" s="18">
        <v>8053</v>
      </c>
      <c r="R12" s="18">
        <f t="shared" si="1"/>
        <v>8053</v>
      </c>
    </row>
    <row r="13" spans="1:20" s="18" customFormat="1" ht="27.95" customHeight="1" x14ac:dyDescent="0.2">
      <c r="A13" s="5" t="s">
        <v>584</v>
      </c>
      <c r="B13" s="36" t="s">
        <v>791</v>
      </c>
      <c r="C13" s="38" t="s">
        <v>53</v>
      </c>
      <c r="D13" s="38" t="s">
        <v>5</v>
      </c>
      <c r="E13" s="2">
        <v>84</v>
      </c>
      <c r="F13" s="2">
        <v>177</v>
      </c>
      <c r="G13" s="59" t="s">
        <v>789</v>
      </c>
      <c r="H13" s="37">
        <f t="shared" si="0"/>
        <v>3098</v>
      </c>
      <c r="I13" s="59"/>
      <c r="J13" s="36"/>
      <c r="K13" s="36" t="s">
        <v>1072</v>
      </c>
      <c r="L13" s="36"/>
      <c r="M13" s="37" t="s">
        <v>1072</v>
      </c>
      <c r="N13" s="36"/>
      <c r="O13" s="36" t="s">
        <v>1073</v>
      </c>
      <c r="Q13" s="18">
        <v>3098</v>
      </c>
      <c r="R13" s="18">
        <f t="shared" si="1"/>
        <v>3098</v>
      </c>
    </row>
    <row r="14" spans="1:20" s="18" customFormat="1" ht="27.95" customHeight="1" x14ac:dyDescent="0.2">
      <c r="A14" s="5" t="s">
        <v>585</v>
      </c>
      <c r="B14" s="36" t="s">
        <v>791</v>
      </c>
      <c r="C14" s="38" t="s">
        <v>110</v>
      </c>
      <c r="D14" s="38" t="s">
        <v>5</v>
      </c>
      <c r="E14" s="2">
        <v>14</v>
      </c>
      <c r="F14" s="2">
        <v>40</v>
      </c>
      <c r="G14" s="59" t="s">
        <v>789</v>
      </c>
      <c r="H14" s="37">
        <f t="shared" si="0"/>
        <v>23475</v>
      </c>
      <c r="I14" s="59">
        <f t="shared" si="2"/>
        <v>8000</v>
      </c>
      <c r="J14" s="69">
        <v>2000</v>
      </c>
      <c r="K14" s="36" t="s">
        <v>1072</v>
      </c>
      <c r="L14" s="36"/>
      <c r="M14" s="36" t="s">
        <v>1072</v>
      </c>
      <c r="N14" s="36"/>
      <c r="O14" s="36" t="s">
        <v>1087</v>
      </c>
      <c r="Q14" s="18">
        <v>23475</v>
      </c>
      <c r="R14" s="18">
        <f t="shared" si="1"/>
        <v>23475</v>
      </c>
      <c r="T14" s="18">
        <v>8000</v>
      </c>
    </row>
    <row r="15" spans="1:20" s="18" customFormat="1" ht="27.95" customHeight="1" x14ac:dyDescent="0.2">
      <c r="A15" s="5" t="s">
        <v>586</v>
      </c>
      <c r="B15" s="36" t="s">
        <v>791</v>
      </c>
      <c r="C15" s="38" t="s">
        <v>6</v>
      </c>
      <c r="D15" s="38" t="s">
        <v>76</v>
      </c>
      <c r="E15" s="2">
        <v>33</v>
      </c>
      <c r="F15" s="2">
        <v>97</v>
      </c>
      <c r="G15" s="59" t="s">
        <v>789</v>
      </c>
      <c r="H15" s="37">
        <f t="shared" si="0"/>
        <v>1500</v>
      </c>
      <c r="I15" s="59"/>
      <c r="J15" s="36"/>
      <c r="K15" s="36" t="s">
        <v>1072</v>
      </c>
      <c r="L15" s="36"/>
      <c r="M15" s="37" t="s">
        <v>1072</v>
      </c>
      <c r="N15" s="36"/>
      <c r="O15" s="36" t="s">
        <v>1074</v>
      </c>
      <c r="Q15" s="18">
        <v>1500</v>
      </c>
      <c r="R15" s="18">
        <f t="shared" si="1"/>
        <v>1500</v>
      </c>
    </row>
    <row r="16" spans="1:20" s="18" customFormat="1" ht="27.95" customHeight="1" x14ac:dyDescent="0.2">
      <c r="A16" s="5" t="s">
        <v>587</v>
      </c>
      <c r="B16" s="36" t="s">
        <v>791</v>
      </c>
      <c r="C16" s="38" t="s">
        <v>398</v>
      </c>
      <c r="D16" s="38" t="s">
        <v>408</v>
      </c>
      <c r="E16" s="2">
        <v>321</v>
      </c>
      <c r="F16" s="2">
        <v>1581</v>
      </c>
      <c r="G16" s="59" t="s">
        <v>789</v>
      </c>
      <c r="H16" s="37">
        <f t="shared" si="0"/>
        <v>0</v>
      </c>
      <c r="I16" s="59"/>
      <c r="J16" s="36"/>
      <c r="K16" s="36" t="s">
        <v>1072</v>
      </c>
      <c r="L16" s="36"/>
      <c r="M16" s="37" t="s">
        <v>1072</v>
      </c>
      <c r="N16" s="36"/>
      <c r="O16" s="36" t="s">
        <v>1073</v>
      </c>
      <c r="Q16" s="18">
        <v>0</v>
      </c>
      <c r="R16" s="18">
        <f t="shared" si="1"/>
        <v>0</v>
      </c>
    </row>
    <row r="17" spans="1:20" s="18" customFormat="1" ht="27.95" customHeight="1" x14ac:dyDescent="0.2">
      <c r="A17" s="5" t="s">
        <v>588</v>
      </c>
      <c r="B17" s="36" t="s">
        <v>791</v>
      </c>
      <c r="C17" s="39" t="s">
        <v>97</v>
      </c>
      <c r="D17" s="39" t="s">
        <v>5</v>
      </c>
      <c r="E17" s="63">
        <v>48</v>
      </c>
      <c r="F17" s="63">
        <v>169</v>
      </c>
      <c r="G17" s="59" t="s">
        <v>789</v>
      </c>
      <c r="H17" s="37">
        <f t="shared" si="0"/>
        <v>13404</v>
      </c>
      <c r="I17" s="59"/>
      <c r="J17" s="36"/>
      <c r="K17" s="36" t="s">
        <v>1072</v>
      </c>
      <c r="L17" s="36"/>
      <c r="M17" s="37" t="s">
        <v>1072</v>
      </c>
      <c r="N17" s="36"/>
      <c r="O17" s="36" t="s">
        <v>1073</v>
      </c>
      <c r="P17" s="18">
        <v>900</v>
      </c>
      <c r="Q17" s="18">
        <v>12504</v>
      </c>
      <c r="R17" s="18">
        <f t="shared" si="1"/>
        <v>13404</v>
      </c>
    </row>
    <row r="18" spans="1:20" s="18" customFormat="1" ht="27.95" customHeight="1" x14ac:dyDescent="0.2">
      <c r="A18" s="5" t="s">
        <v>589</v>
      </c>
      <c r="B18" s="36" t="s">
        <v>791</v>
      </c>
      <c r="C18" s="38" t="s">
        <v>111</v>
      </c>
      <c r="D18" s="38" t="s">
        <v>5</v>
      </c>
      <c r="E18" s="2">
        <v>23</v>
      </c>
      <c r="F18" s="2">
        <v>55</v>
      </c>
      <c r="G18" s="59" t="s">
        <v>789</v>
      </c>
      <c r="H18" s="37">
        <f t="shared" si="0"/>
        <v>12518</v>
      </c>
      <c r="I18" s="59"/>
      <c r="J18" s="36"/>
      <c r="K18" s="36" t="s">
        <v>1072</v>
      </c>
      <c r="L18" s="36"/>
      <c r="M18" s="37" t="s">
        <v>1072</v>
      </c>
      <c r="N18" s="36"/>
      <c r="O18" s="36" t="s">
        <v>1073</v>
      </c>
      <c r="Q18" s="18">
        <v>12518</v>
      </c>
      <c r="R18" s="18">
        <f t="shared" si="1"/>
        <v>12518</v>
      </c>
    </row>
    <row r="19" spans="1:20" s="18" customFormat="1" ht="27.95" customHeight="1" x14ac:dyDescent="0.2">
      <c r="A19" s="5" t="s">
        <v>590</v>
      </c>
      <c r="B19" s="36" t="s">
        <v>791</v>
      </c>
      <c r="C19" s="38" t="s">
        <v>6</v>
      </c>
      <c r="D19" s="38" t="s">
        <v>112</v>
      </c>
      <c r="E19" s="2">
        <v>29</v>
      </c>
      <c r="F19" s="2">
        <v>69</v>
      </c>
      <c r="G19" s="59" t="s">
        <v>789</v>
      </c>
      <c r="H19" s="37">
        <f t="shared" si="0"/>
        <v>0</v>
      </c>
      <c r="I19" s="59"/>
      <c r="J19" s="69">
        <v>1000</v>
      </c>
      <c r="K19" s="36" t="s">
        <v>1072</v>
      </c>
      <c r="L19" s="36"/>
      <c r="M19" s="37" t="s">
        <v>1072</v>
      </c>
      <c r="N19" s="36"/>
      <c r="O19" s="36" t="s">
        <v>1074</v>
      </c>
      <c r="Q19" s="18">
        <v>0</v>
      </c>
      <c r="R19" s="18">
        <f t="shared" si="1"/>
        <v>0</v>
      </c>
    </row>
    <row r="20" spans="1:20" s="18" customFormat="1" ht="27.95" customHeight="1" x14ac:dyDescent="0.2">
      <c r="A20" s="5" t="s">
        <v>591</v>
      </c>
      <c r="B20" s="36" t="s">
        <v>791</v>
      </c>
      <c r="C20" s="38" t="s">
        <v>6</v>
      </c>
      <c r="D20" s="38" t="s">
        <v>113</v>
      </c>
      <c r="E20" s="2">
        <v>6</v>
      </c>
      <c r="F20" s="2">
        <v>11</v>
      </c>
      <c r="G20" s="59" t="s">
        <v>789</v>
      </c>
      <c r="H20" s="37">
        <f t="shared" si="0"/>
        <v>1000</v>
      </c>
      <c r="I20" s="59"/>
      <c r="J20" s="89"/>
      <c r="K20" s="36" t="s">
        <v>1072</v>
      </c>
      <c r="L20" s="36"/>
      <c r="M20" s="37" t="s">
        <v>1074</v>
      </c>
      <c r="N20" s="36"/>
      <c r="O20" s="36" t="s">
        <v>1074</v>
      </c>
      <c r="Q20" s="18">
        <v>1000</v>
      </c>
      <c r="R20" s="18">
        <f t="shared" si="1"/>
        <v>1000</v>
      </c>
    </row>
    <row r="21" spans="1:20" s="18" customFormat="1" ht="27.95" customHeight="1" x14ac:dyDescent="0.2">
      <c r="A21" s="5" t="s">
        <v>592</v>
      </c>
      <c r="B21" s="36" t="s">
        <v>791</v>
      </c>
      <c r="C21" s="38" t="s">
        <v>6</v>
      </c>
      <c r="D21" s="38" t="s">
        <v>114</v>
      </c>
      <c r="E21" s="2">
        <v>11</v>
      </c>
      <c r="F21" s="2">
        <v>41</v>
      </c>
      <c r="G21" s="59" t="s">
        <v>789</v>
      </c>
      <c r="H21" s="37">
        <f t="shared" si="0"/>
        <v>1000</v>
      </c>
      <c r="I21" s="59"/>
      <c r="J21" s="90"/>
      <c r="K21" s="36" t="s">
        <v>1072</v>
      </c>
      <c r="L21" s="36"/>
      <c r="M21" s="37" t="s">
        <v>1074</v>
      </c>
      <c r="N21" s="36"/>
      <c r="O21" s="36" t="s">
        <v>1074</v>
      </c>
      <c r="Q21" s="18">
        <v>1000</v>
      </c>
      <c r="R21" s="18">
        <f t="shared" si="1"/>
        <v>1000</v>
      </c>
    </row>
    <row r="22" spans="1:20" s="18" customFormat="1" ht="27.95" customHeight="1" x14ac:dyDescent="0.2">
      <c r="A22" s="5" t="s">
        <v>593</v>
      </c>
      <c r="B22" s="36" t="s">
        <v>791</v>
      </c>
      <c r="C22" s="38" t="s">
        <v>6</v>
      </c>
      <c r="D22" s="38" t="s">
        <v>523</v>
      </c>
      <c r="E22" s="2">
        <v>31</v>
      </c>
      <c r="F22" s="2">
        <v>79</v>
      </c>
      <c r="G22" s="59" t="s">
        <v>789</v>
      </c>
      <c r="H22" s="37">
        <f t="shared" si="0"/>
        <v>0</v>
      </c>
      <c r="I22" s="59"/>
      <c r="J22" s="36"/>
      <c r="K22" s="36" t="s">
        <v>1072</v>
      </c>
      <c r="L22" s="36"/>
      <c r="M22" s="37" t="s">
        <v>1074</v>
      </c>
      <c r="N22" s="36"/>
      <c r="O22" s="36" t="s">
        <v>1074</v>
      </c>
      <c r="Q22" s="18">
        <v>0</v>
      </c>
      <c r="R22" s="18">
        <f t="shared" si="1"/>
        <v>0</v>
      </c>
    </row>
    <row r="23" spans="1:20" s="18" customFormat="1" ht="27.95" customHeight="1" x14ac:dyDescent="0.2">
      <c r="A23" s="5" t="s">
        <v>594</v>
      </c>
      <c r="B23" s="36" t="s">
        <v>791</v>
      </c>
      <c r="C23" s="38" t="s">
        <v>573</v>
      </c>
      <c r="D23" s="38" t="s">
        <v>5</v>
      </c>
      <c r="E23" s="2">
        <v>63</v>
      </c>
      <c r="F23" s="2">
        <v>270</v>
      </c>
      <c r="G23" s="59" t="s">
        <v>789</v>
      </c>
      <c r="H23" s="37">
        <f t="shared" si="0"/>
        <v>13451</v>
      </c>
      <c r="I23" s="59">
        <f t="shared" si="2"/>
        <v>1048</v>
      </c>
      <c r="J23" s="69">
        <v>1000</v>
      </c>
      <c r="K23" s="36" t="s">
        <v>1072</v>
      </c>
      <c r="L23" s="36"/>
      <c r="M23" s="37" t="s">
        <v>1072</v>
      </c>
      <c r="N23" s="36"/>
      <c r="O23" s="36" t="s">
        <v>1073</v>
      </c>
      <c r="P23" s="18">
        <v>1952</v>
      </c>
      <c r="Q23" s="18">
        <v>11499</v>
      </c>
      <c r="R23" s="18">
        <f t="shared" si="1"/>
        <v>13451</v>
      </c>
      <c r="T23" s="18">
        <v>3000</v>
      </c>
    </row>
    <row r="24" spans="1:20" s="18" customFormat="1" ht="27.95" customHeight="1" x14ac:dyDescent="0.2">
      <c r="A24" s="5" t="s">
        <v>595</v>
      </c>
      <c r="B24" s="36" t="s">
        <v>791</v>
      </c>
      <c r="C24" s="38" t="s">
        <v>398</v>
      </c>
      <c r="D24" s="38" t="s">
        <v>1001</v>
      </c>
      <c r="E24" s="2">
        <v>14</v>
      </c>
      <c r="F24" s="2">
        <v>100</v>
      </c>
      <c r="G24" s="59" t="s">
        <v>789</v>
      </c>
      <c r="H24" s="37">
        <f t="shared" si="0"/>
        <v>2416</v>
      </c>
      <c r="I24" s="59"/>
      <c r="J24" s="36"/>
      <c r="K24" s="36" t="s">
        <v>1072</v>
      </c>
      <c r="L24" s="36"/>
      <c r="M24" s="37" t="s">
        <v>1072</v>
      </c>
      <c r="N24" s="36"/>
      <c r="O24" s="36" t="s">
        <v>1073</v>
      </c>
      <c r="Q24" s="18">
        <v>2416</v>
      </c>
      <c r="R24" s="18">
        <f t="shared" si="1"/>
        <v>2416</v>
      </c>
    </row>
    <row r="25" spans="1:20" s="18" customFormat="1" ht="27.95" customHeight="1" x14ac:dyDescent="0.2">
      <c r="A25" s="5" t="s">
        <v>596</v>
      </c>
      <c r="B25" s="36" t="s">
        <v>791</v>
      </c>
      <c r="C25" s="38" t="s">
        <v>564</v>
      </c>
      <c r="D25" s="38" t="s">
        <v>1220</v>
      </c>
      <c r="E25" s="2">
        <v>88</v>
      </c>
      <c r="F25" s="2">
        <v>353</v>
      </c>
      <c r="G25" s="59" t="s">
        <v>789</v>
      </c>
      <c r="H25" s="37">
        <f t="shared" si="0"/>
        <v>11637</v>
      </c>
      <c r="I25" s="59"/>
      <c r="J25" s="69">
        <v>1000</v>
      </c>
      <c r="K25" s="36" t="s">
        <v>1072</v>
      </c>
      <c r="L25" s="36"/>
      <c r="M25" s="37" t="s">
        <v>1072</v>
      </c>
      <c r="N25" s="36"/>
      <c r="O25" s="36" t="s">
        <v>1073</v>
      </c>
      <c r="P25" s="18">
        <v>1877</v>
      </c>
      <c r="Q25" s="18">
        <v>9760</v>
      </c>
      <c r="R25" s="18">
        <f t="shared" si="1"/>
        <v>11637</v>
      </c>
    </row>
    <row r="26" spans="1:20" s="18" customFormat="1" ht="27.95" customHeight="1" x14ac:dyDescent="0.2">
      <c r="A26" s="5" t="s">
        <v>597</v>
      </c>
      <c r="B26" s="36" t="s">
        <v>791</v>
      </c>
      <c r="C26" s="38" t="s">
        <v>6</v>
      </c>
      <c r="D26" s="38" t="s">
        <v>1221</v>
      </c>
      <c r="E26" s="2">
        <v>13</v>
      </c>
      <c r="F26" s="2">
        <v>17</v>
      </c>
      <c r="G26" s="59" t="s">
        <v>790</v>
      </c>
      <c r="H26" s="37">
        <f t="shared" si="0"/>
        <v>0</v>
      </c>
      <c r="I26" s="59"/>
      <c r="J26" s="36"/>
      <c r="K26" s="36" t="s">
        <v>1072</v>
      </c>
      <c r="L26" s="36"/>
      <c r="M26" s="37" t="s">
        <v>1074</v>
      </c>
      <c r="N26" s="36"/>
      <c r="O26" s="36" t="s">
        <v>1074</v>
      </c>
      <c r="Q26" s="18">
        <v>0</v>
      </c>
      <c r="R26" s="18">
        <f t="shared" si="1"/>
        <v>0</v>
      </c>
    </row>
    <row r="27" spans="1:20" s="18" customFormat="1" ht="27.95" customHeight="1" x14ac:dyDescent="0.2">
      <c r="A27" s="5" t="s">
        <v>598</v>
      </c>
      <c r="B27" s="36" t="s">
        <v>791</v>
      </c>
      <c r="C27" s="38" t="s">
        <v>54</v>
      </c>
      <c r="D27" s="38" t="s">
        <v>5</v>
      </c>
      <c r="E27" s="2">
        <v>46</v>
      </c>
      <c r="F27" s="2">
        <v>46</v>
      </c>
      <c r="G27" s="59" t="s">
        <v>789</v>
      </c>
      <c r="H27" s="37">
        <f t="shared" si="0"/>
        <v>3041</v>
      </c>
      <c r="I27" s="59"/>
      <c r="J27" s="36"/>
      <c r="K27" s="36" t="s">
        <v>1072</v>
      </c>
      <c r="L27" s="36"/>
      <c r="M27" s="37" t="s">
        <v>1072</v>
      </c>
      <c r="N27" s="36"/>
      <c r="O27" s="36" t="s">
        <v>1073</v>
      </c>
      <c r="Q27" s="18">
        <v>3041</v>
      </c>
      <c r="R27" s="18">
        <f t="shared" si="1"/>
        <v>3041</v>
      </c>
    </row>
    <row r="28" spans="1:20" s="18" customFormat="1" ht="27.95" customHeight="1" x14ac:dyDescent="0.2">
      <c r="A28" s="5" t="s">
        <v>599</v>
      </c>
      <c r="B28" s="36" t="s">
        <v>791</v>
      </c>
      <c r="C28" s="38" t="s">
        <v>18</v>
      </c>
      <c r="D28" s="38" t="s">
        <v>5</v>
      </c>
      <c r="E28" s="2">
        <v>44</v>
      </c>
      <c r="F28" s="2">
        <v>200</v>
      </c>
      <c r="G28" s="59" t="s">
        <v>789</v>
      </c>
      <c r="H28" s="37">
        <f t="shared" si="0"/>
        <v>520</v>
      </c>
      <c r="I28" s="59"/>
      <c r="J28" s="69">
        <v>1000</v>
      </c>
      <c r="K28" s="36" t="s">
        <v>1072</v>
      </c>
      <c r="L28" s="36"/>
      <c r="M28" s="37" t="s">
        <v>1104</v>
      </c>
      <c r="N28" s="36"/>
      <c r="O28" s="36" t="s">
        <v>1073</v>
      </c>
      <c r="Q28" s="18">
        <v>520</v>
      </c>
      <c r="R28" s="18">
        <f t="shared" si="1"/>
        <v>520</v>
      </c>
    </row>
    <row r="29" spans="1:20" s="18" customFormat="1" ht="27.95" customHeight="1" x14ac:dyDescent="0.2">
      <c r="A29" s="5" t="s">
        <v>600</v>
      </c>
      <c r="B29" s="36" t="s">
        <v>791</v>
      </c>
      <c r="C29" s="38" t="s">
        <v>6</v>
      </c>
      <c r="D29" s="38" t="s">
        <v>89</v>
      </c>
      <c r="E29" s="2">
        <v>82</v>
      </c>
      <c r="F29" s="2">
        <v>323</v>
      </c>
      <c r="G29" s="59" t="s">
        <v>789</v>
      </c>
      <c r="H29" s="37">
        <f t="shared" si="0"/>
        <v>15167</v>
      </c>
      <c r="I29" s="59">
        <f t="shared" si="2"/>
        <v>1117</v>
      </c>
      <c r="J29" s="36"/>
      <c r="K29" s="36" t="s">
        <v>1072</v>
      </c>
      <c r="L29" s="36"/>
      <c r="M29" s="37" t="s">
        <v>1104</v>
      </c>
      <c r="N29" s="36"/>
      <c r="O29" s="36" t="s">
        <v>1073</v>
      </c>
      <c r="P29" s="18">
        <v>1883</v>
      </c>
      <c r="Q29" s="18">
        <v>13284</v>
      </c>
      <c r="R29" s="18">
        <f t="shared" si="1"/>
        <v>15167</v>
      </c>
      <c r="T29" s="18">
        <v>3000</v>
      </c>
    </row>
    <row r="30" spans="1:20" s="18" customFormat="1" ht="27.95" customHeight="1" x14ac:dyDescent="0.2">
      <c r="A30" s="5" t="s">
        <v>601</v>
      </c>
      <c r="B30" s="36" t="s">
        <v>791</v>
      </c>
      <c r="C30" s="38" t="s">
        <v>6</v>
      </c>
      <c r="D30" s="38" t="s">
        <v>79</v>
      </c>
      <c r="E30" s="2">
        <v>5</v>
      </c>
      <c r="F30" s="2">
        <v>10</v>
      </c>
      <c r="G30" s="59" t="s">
        <v>789</v>
      </c>
      <c r="H30" s="37">
        <f t="shared" si="0"/>
        <v>0</v>
      </c>
      <c r="I30" s="59"/>
      <c r="J30" s="36"/>
      <c r="K30" s="36" t="s">
        <v>1072</v>
      </c>
      <c r="L30" s="36"/>
      <c r="M30" s="37" t="s">
        <v>1104</v>
      </c>
      <c r="N30" s="36"/>
      <c r="O30" s="36" t="s">
        <v>1074</v>
      </c>
      <c r="Q30" s="18">
        <v>0</v>
      </c>
      <c r="R30" s="18">
        <f t="shared" si="1"/>
        <v>0</v>
      </c>
    </row>
    <row r="31" spans="1:20" s="18" customFormat="1" ht="27.95" customHeight="1" x14ac:dyDescent="0.2">
      <c r="A31" s="5" t="s">
        <v>602</v>
      </c>
      <c r="B31" s="36" t="s">
        <v>791</v>
      </c>
      <c r="C31" s="38" t="s">
        <v>6</v>
      </c>
      <c r="D31" s="38" t="s">
        <v>403</v>
      </c>
      <c r="E31" s="2">
        <v>20</v>
      </c>
      <c r="F31" s="2">
        <v>54</v>
      </c>
      <c r="G31" s="59" t="s">
        <v>789</v>
      </c>
      <c r="H31" s="37">
        <f t="shared" si="0"/>
        <v>8622</v>
      </c>
      <c r="I31" s="59"/>
      <c r="J31" s="36"/>
      <c r="K31" s="36" t="s">
        <v>1072</v>
      </c>
      <c r="L31" s="36"/>
      <c r="M31" s="37" t="s">
        <v>1104</v>
      </c>
      <c r="N31" s="36"/>
      <c r="O31" s="36" t="s">
        <v>1074</v>
      </c>
      <c r="P31" s="18">
        <v>1913</v>
      </c>
      <c r="Q31" s="18">
        <v>6709</v>
      </c>
      <c r="R31" s="18">
        <f t="shared" si="1"/>
        <v>8622</v>
      </c>
    </row>
    <row r="32" spans="1:20" s="18" customFormat="1" ht="27.95" customHeight="1" x14ac:dyDescent="0.2">
      <c r="A32" s="5" t="s">
        <v>603</v>
      </c>
      <c r="B32" s="36" t="s">
        <v>791</v>
      </c>
      <c r="C32" s="38" t="s">
        <v>55</v>
      </c>
      <c r="D32" s="38" t="s">
        <v>5</v>
      </c>
      <c r="E32" s="2">
        <v>56</v>
      </c>
      <c r="F32" s="2">
        <v>143</v>
      </c>
      <c r="G32" s="59" t="s">
        <v>789</v>
      </c>
      <c r="H32" s="37">
        <f t="shared" si="0"/>
        <v>8084</v>
      </c>
      <c r="I32" s="59">
        <f t="shared" si="2"/>
        <v>630</v>
      </c>
      <c r="J32" s="69">
        <v>1000</v>
      </c>
      <c r="K32" s="36" t="s">
        <v>1072</v>
      </c>
      <c r="L32" s="36"/>
      <c r="M32" s="36" t="s">
        <v>1072</v>
      </c>
      <c r="N32" s="36"/>
      <c r="O32" s="36" t="s">
        <v>1073</v>
      </c>
      <c r="P32" s="18">
        <v>870</v>
      </c>
      <c r="Q32" s="18">
        <v>7214</v>
      </c>
      <c r="R32" s="18">
        <f t="shared" si="1"/>
        <v>8084</v>
      </c>
      <c r="T32" s="18">
        <v>1500</v>
      </c>
    </row>
    <row r="33" spans="1:20" s="18" customFormat="1" ht="27.95" customHeight="1" x14ac:dyDescent="0.2">
      <c r="A33" s="5" t="s">
        <v>604</v>
      </c>
      <c r="B33" s="36" t="s">
        <v>791</v>
      </c>
      <c r="C33" s="38" t="s">
        <v>56</v>
      </c>
      <c r="D33" s="38" t="s">
        <v>5</v>
      </c>
      <c r="E33" s="2">
        <v>200</v>
      </c>
      <c r="F33" s="2">
        <v>541</v>
      </c>
      <c r="G33" s="59" t="s">
        <v>789</v>
      </c>
      <c r="H33" s="37">
        <f t="shared" si="0"/>
        <v>10375</v>
      </c>
      <c r="I33" s="59"/>
      <c r="J33" s="36"/>
      <c r="K33" s="36" t="s">
        <v>1072</v>
      </c>
      <c r="L33" s="36"/>
      <c r="M33" s="36" t="s">
        <v>1072</v>
      </c>
      <c r="N33" s="36"/>
      <c r="O33" s="36" t="s">
        <v>1073</v>
      </c>
      <c r="Q33" s="18">
        <v>10375</v>
      </c>
      <c r="R33" s="18">
        <f t="shared" si="1"/>
        <v>10375</v>
      </c>
    </row>
    <row r="34" spans="1:20" s="18" customFormat="1" ht="27.95" customHeight="1" x14ac:dyDescent="0.2">
      <c r="A34" s="5" t="s">
        <v>605</v>
      </c>
      <c r="B34" s="36" t="s">
        <v>791</v>
      </c>
      <c r="C34" s="38" t="s">
        <v>1002</v>
      </c>
      <c r="D34" s="38" t="s">
        <v>5</v>
      </c>
      <c r="E34" s="2">
        <v>122</v>
      </c>
      <c r="F34" s="2">
        <v>446</v>
      </c>
      <c r="G34" s="59" t="s">
        <v>789</v>
      </c>
      <c r="H34" s="37">
        <f t="shared" si="0"/>
        <v>7542</v>
      </c>
      <c r="I34" s="59"/>
      <c r="J34" s="69">
        <v>1000</v>
      </c>
      <c r="K34" s="36" t="s">
        <v>1072</v>
      </c>
      <c r="L34" s="36"/>
      <c r="M34" s="37" t="s">
        <v>1104</v>
      </c>
      <c r="N34" s="36"/>
      <c r="O34" s="36" t="s">
        <v>1073</v>
      </c>
      <c r="P34" s="18">
        <v>2909</v>
      </c>
      <c r="Q34" s="18">
        <v>4633</v>
      </c>
      <c r="R34" s="18">
        <f t="shared" si="1"/>
        <v>7542</v>
      </c>
    </row>
    <row r="35" spans="1:20" s="18" customFormat="1" ht="27.95" customHeight="1" x14ac:dyDescent="0.2">
      <c r="A35" s="5" t="s">
        <v>606</v>
      </c>
      <c r="B35" s="36" t="s">
        <v>791</v>
      </c>
      <c r="C35" s="38" t="s">
        <v>45</v>
      </c>
      <c r="D35" s="38" t="s">
        <v>5</v>
      </c>
      <c r="E35" s="2">
        <v>127</v>
      </c>
      <c r="F35" s="2">
        <v>370</v>
      </c>
      <c r="G35" s="59" t="s">
        <v>789</v>
      </c>
      <c r="H35" s="37">
        <f t="shared" si="0"/>
        <v>5748</v>
      </c>
      <c r="I35" s="59"/>
      <c r="J35" s="69">
        <v>1000</v>
      </c>
      <c r="K35" s="36" t="s">
        <v>1072</v>
      </c>
      <c r="L35" s="36"/>
      <c r="M35" s="36" t="s">
        <v>1072</v>
      </c>
      <c r="N35" s="36"/>
      <c r="O35" s="36" t="s">
        <v>1073</v>
      </c>
      <c r="Q35" s="18">
        <v>5748</v>
      </c>
      <c r="R35" s="18">
        <f t="shared" si="1"/>
        <v>5748</v>
      </c>
    </row>
    <row r="36" spans="1:20" s="18" customFormat="1" ht="27.95" customHeight="1" x14ac:dyDescent="0.2">
      <c r="A36" s="5" t="s">
        <v>607</v>
      </c>
      <c r="B36" s="36" t="s">
        <v>791</v>
      </c>
      <c r="C36" s="38" t="s">
        <v>398</v>
      </c>
      <c r="D36" s="38" t="s">
        <v>116</v>
      </c>
      <c r="E36" s="2">
        <v>7</v>
      </c>
      <c r="F36" s="2">
        <v>30</v>
      </c>
      <c r="G36" s="59" t="s">
        <v>790</v>
      </c>
      <c r="H36" s="37">
        <f t="shared" si="0"/>
        <v>0</v>
      </c>
      <c r="I36" s="59"/>
      <c r="J36" s="36"/>
      <c r="K36" s="36" t="s">
        <v>1072</v>
      </c>
      <c r="L36" s="36"/>
      <c r="M36" s="37" t="s">
        <v>1074</v>
      </c>
      <c r="N36" s="36"/>
      <c r="O36" s="36" t="s">
        <v>1074</v>
      </c>
      <c r="Q36" s="18">
        <v>0</v>
      </c>
      <c r="R36" s="18">
        <f t="shared" si="1"/>
        <v>0</v>
      </c>
    </row>
    <row r="37" spans="1:20" s="18" customFormat="1" ht="27.95" customHeight="1" x14ac:dyDescent="0.2">
      <c r="A37" s="5" t="s">
        <v>608</v>
      </c>
      <c r="B37" s="36" t="s">
        <v>791</v>
      </c>
      <c r="C37" s="38" t="s">
        <v>58</v>
      </c>
      <c r="D37" s="38" t="s">
        <v>5</v>
      </c>
      <c r="E37" s="2">
        <v>125</v>
      </c>
      <c r="F37" s="2">
        <v>386</v>
      </c>
      <c r="G37" s="59" t="s">
        <v>789</v>
      </c>
      <c r="H37" s="37">
        <f t="shared" si="0"/>
        <v>18062</v>
      </c>
      <c r="I37" s="59"/>
      <c r="J37" s="69">
        <v>1000</v>
      </c>
      <c r="K37" s="36" t="s">
        <v>1072</v>
      </c>
      <c r="L37" s="71" t="s">
        <v>1072</v>
      </c>
      <c r="M37" s="37" t="s">
        <v>1072</v>
      </c>
      <c r="N37" s="36"/>
      <c r="O37" s="36" t="s">
        <v>1073</v>
      </c>
      <c r="P37" s="18">
        <v>1256</v>
      </c>
      <c r="Q37" s="18">
        <v>16806</v>
      </c>
      <c r="R37" s="18">
        <f t="shared" si="1"/>
        <v>18062</v>
      </c>
    </row>
    <row r="38" spans="1:20" s="18" customFormat="1" ht="27.95" customHeight="1" x14ac:dyDescent="0.2">
      <c r="A38" s="5" t="s">
        <v>609</v>
      </c>
      <c r="B38" s="36" t="s">
        <v>791</v>
      </c>
      <c r="C38" s="38" t="s">
        <v>59</v>
      </c>
      <c r="D38" s="38" t="s">
        <v>5</v>
      </c>
      <c r="E38" s="2">
        <v>31</v>
      </c>
      <c r="F38" s="2">
        <v>92</v>
      </c>
      <c r="G38" s="59" t="s">
        <v>789</v>
      </c>
      <c r="H38" s="37">
        <f t="shared" si="0"/>
        <v>5197</v>
      </c>
      <c r="I38" s="59"/>
      <c r="J38" s="36"/>
      <c r="K38" s="36" t="s">
        <v>1072</v>
      </c>
      <c r="L38" s="36"/>
      <c r="M38" s="37" t="s">
        <v>1072</v>
      </c>
      <c r="N38" s="36"/>
      <c r="O38" s="36" t="s">
        <v>1073</v>
      </c>
      <c r="Q38" s="18">
        <v>5197</v>
      </c>
      <c r="R38" s="18">
        <f t="shared" si="1"/>
        <v>5197</v>
      </c>
    </row>
    <row r="39" spans="1:20" s="18" customFormat="1" ht="27.95" customHeight="1" x14ac:dyDescent="0.2">
      <c r="A39" s="5" t="s">
        <v>610</v>
      </c>
      <c r="B39" s="36" t="s">
        <v>791</v>
      </c>
      <c r="C39" s="38" t="s">
        <v>78</v>
      </c>
      <c r="D39" s="38" t="s">
        <v>5</v>
      </c>
      <c r="E39" s="2">
        <v>225</v>
      </c>
      <c r="F39" s="2">
        <v>913</v>
      </c>
      <c r="G39" s="59" t="s">
        <v>789</v>
      </c>
      <c r="H39" s="37">
        <f t="shared" si="0"/>
        <v>11963</v>
      </c>
      <c r="I39" s="59">
        <f t="shared" si="2"/>
        <v>4000</v>
      </c>
      <c r="J39" s="36"/>
      <c r="K39" s="36" t="s">
        <v>1072</v>
      </c>
      <c r="L39" s="36" t="s">
        <v>1189</v>
      </c>
      <c r="M39" s="36" t="s">
        <v>1072</v>
      </c>
      <c r="N39" s="36"/>
      <c r="O39" s="36" t="s">
        <v>1073</v>
      </c>
      <c r="Q39" s="18">
        <v>11963</v>
      </c>
      <c r="R39" s="18">
        <f t="shared" si="1"/>
        <v>11963</v>
      </c>
      <c r="T39" s="18">
        <v>4000</v>
      </c>
    </row>
    <row r="40" spans="1:20" s="18" customFormat="1" ht="27.95" customHeight="1" x14ac:dyDescent="0.2">
      <c r="A40" s="5" t="s">
        <v>611</v>
      </c>
      <c r="B40" s="36" t="s">
        <v>791</v>
      </c>
      <c r="C40" s="38" t="s">
        <v>78</v>
      </c>
      <c r="D40" s="38" t="s">
        <v>79</v>
      </c>
      <c r="E40" s="2">
        <v>35</v>
      </c>
      <c r="F40" s="2">
        <v>74</v>
      </c>
      <c r="G40" s="59" t="s">
        <v>789</v>
      </c>
      <c r="H40" s="37">
        <f t="shared" si="0"/>
        <v>4844</v>
      </c>
      <c r="I40" s="59"/>
      <c r="J40" s="36"/>
      <c r="K40" s="36" t="s">
        <v>1072</v>
      </c>
      <c r="L40" s="36"/>
      <c r="M40" s="37" t="s">
        <v>1104</v>
      </c>
      <c r="N40" s="36"/>
      <c r="O40" s="36" t="s">
        <v>1073</v>
      </c>
      <c r="P40" s="18">
        <v>2422</v>
      </c>
      <c r="Q40" s="18">
        <v>2422</v>
      </c>
      <c r="R40" s="18">
        <f t="shared" si="1"/>
        <v>4844</v>
      </c>
    </row>
    <row r="41" spans="1:20" s="18" customFormat="1" ht="27.95" customHeight="1" x14ac:dyDescent="0.2">
      <c r="A41" s="5" t="s">
        <v>612</v>
      </c>
      <c r="B41" s="36" t="s">
        <v>791</v>
      </c>
      <c r="C41" s="38" t="s">
        <v>106</v>
      </c>
      <c r="D41" s="38" t="s">
        <v>5</v>
      </c>
      <c r="E41" s="2">
        <v>114</v>
      </c>
      <c r="F41" s="2">
        <v>339</v>
      </c>
      <c r="G41" s="59" t="s">
        <v>789</v>
      </c>
      <c r="H41" s="37">
        <f t="shared" si="0"/>
        <v>9787</v>
      </c>
      <c r="I41" s="59">
        <f t="shared" si="2"/>
        <v>4000</v>
      </c>
      <c r="J41" s="36"/>
      <c r="K41" s="36" t="s">
        <v>1072</v>
      </c>
      <c r="L41" s="36"/>
      <c r="M41" s="36" t="s">
        <v>1072</v>
      </c>
      <c r="N41" s="36"/>
      <c r="O41" s="36" t="s">
        <v>1073</v>
      </c>
      <c r="Q41" s="18">
        <v>9787</v>
      </c>
      <c r="R41" s="18">
        <f t="shared" si="1"/>
        <v>9787</v>
      </c>
      <c r="T41" s="18">
        <v>4000</v>
      </c>
    </row>
    <row r="42" spans="1:20" s="18" customFormat="1" ht="27.95" customHeight="1" x14ac:dyDescent="0.2">
      <c r="A42" s="5" t="s">
        <v>613</v>
      </c>
      <c r="B42" s="36" t="s">
        <v>791</v>
      </c>
      <c r="C42" s="38" t="s">
        <v>398</v>
      </c>
      <c r="D42" s="38" t="s">
        <v>57</v>
      </c>
      <c r="E42" s="2">
        <v>41</v>
      </c>
      <c r="F42" s="2">
        <v>76</v>
      </c>
      <c r="G42" s="59" t="s">
        <v>789</v>
      </c>
      <c r="H42" s="37">
        <f t="shared" si="0"/>
        <v>0</v>
      </c>
      <c r="I42" s="59"/>
      <c r="J42" s="36"/>
      <c r="K42" s="36" t="s">
        <v>1072</v>
      </c>
      <c r="L42" s="36"/>
      <c r="M42" s="37" t="s">
        <v>1074</v>
      </c>
      <c r="N42" s="36"/>
      <c r="O42" s="36" t="s">
        <v>1073</v>
      </c>
      <c r="Q42" s="18">
        <v>0</v>
      </c>
      <c r="R42" s="18">
        <f t="shared" si="1"/>
        <v>0</v>
      </c>
    </row>
    <row r="43" spans="1:20" s="18" customFormat="1" ht="27.95" customHeight="1" x14ac:dyDescent="0.2">
      <c r="A43" s="5" t="s">
        <v>614</v>
      </c>
      <c r="B43" s="36" t="s">
        <v>791</v>
      </c>
      <c r="C43" s="38" t="s">
        <v>563</v>
      </c>
      <c r="D43" s="38" t="s">
        <v>5</v>
      </c>
      <c r="E43" s="2">
        <v>107</v>
      </c>
      <c r="F43" s="2">
        <v>461</v>
      </c>
      <c r="G43" s="59" t="s">
        <v>789</v>
      </c>
      <c r="H43" s="37">
        <f t="shared" si="0"/>
        <v>3116</v>
      </c>
      <c r="I43" s="59"/>
      <c r="J43" s="69">
        <v>3000</v>
      </c>
      <c r="K43" s="36" t="s">
        <v>1072</v>
      </c>
      <c r="L43" s="36"/>
      <c r="M43" s="37" t="s">
        <v>1104</v>
      </c>
      <c r="N43" s="36"/>
      <c r="O43" s="36" t="s">
        <v>1073</v>
      </c>
      <c r="Q43" s="18">
        <v>3116</v>
      </c>
      <c r="R43" s="18">
        <f t="shared" si="1"/>
        <v>3116</v>
      </c>
    </row>
    <row r="44" spans="1:20" s="18" customFormat="1" ht="27.95" customHeight="1" x14ac:dyDescent="0.2">
      <c r="A44" s="5" t="s">
        <v>615</v>
      </c>
      <c r="B44" s="36" t="s">
        <v>791</v>
      </c>
      <c r="C44" s="38" t="s">
        <v>115</v>
      </c>
      <c r="D44" s="38" t="s">
        <v>5</v>
      </c>
      <c r="E44" s="2">
        <v>41</v>
      </c>
      <c r="F44" s="2">
        <v>111</v>
      </c>
      <c r="G44" s="59" t="s">
        <v>789</v>
      </c>
      <c r="H44" s="37">
        <f t="shared" si="0"/>
        <v>4316</v>
      </c>
      <c r="I44" s="59"/>
      <c r="J44" s="69">
        <v>500</v>
      </c>
      <c r="K44" s="36" t="s">
        <v>1072</v>
      </c>
      <c r="L44" s="36"/>
      <c r="M44" s="37" t="s">
        <v>1072</v>
      </c>
      <c r="N44" s="36"/>
      <c r="O44" s="36"/>
      <c r="Q44" s="18">
        <v>4316</v>
      </c>
      <c r="R44" s="18">
        <f t="shared" si="1"/>
        <v>4316</v>
      </c>
    </row>
    <row r="45" spans="1:20" s="18" customFormat="1" ht="27.95" customHeight="1" x14ac:dyDescent="0.2">
      <c r="A45" s="5" t="s">
        <v>616</v>
      </c>
      <c r="B45" s="36" t="s">
        <v>791</v>
      </c>
      <c r="C45" s="38" t="s">
        <v>404</v>
      </c>
      <c r="D45" s="38" t="s">
        <v>5</v>
      </c>
      <c r="E45" s="2">
        <v>89</v>
      </c>
      <c r="F45" s="2">
        <v>313</v>
      </c>
      <c r="G45" s="59" t="s">
        <v>789</v>
      </c>
      <c r="H45" s="37">
        <f t="shared" si="0"/>
        <v>11621</v>
      </c>
      <c r="I45" s="59">
        <f t="shared" si="2"/>
        <v>2042</v>
      </c>
      <c r="J45" s="36"/>
      <c r="K45" s="36" t="s">
        <v>1072</v>
      </c>
      <c r="L45" s="36"/>
      <c r="M45" s="37" t="s">
        <v>1104</v>
      </c>
      <c r="N45" s="36"/>
      <c r="O45" s="36" t="s">
        <v>1073</v>
      </c>
      <c r="P45" s="18">
        <v>1958</v>
      </c>
      <c r="Q45" s="18">
        <v>9663</v>
      </c>
      <c r="R45" s="18">
        <f t="shared" si="1"/>
        <v>11621</v>
      </c>
      <c r="T45" s="18">
        <v>4000</v>
      </c>
    </row>
    <row r="46" spans="1:20" s="18" customFormat="1" ht="27.95" customHeight="1" x14ac:dyDescent="0.2">
      <c r="A46" s="5" t="s">
        <v>617</v>
      </c>
      <c r="B46" s="36" t="s">
        <v>791</v>
      </c>
      <c r="C46" s="38" t="s">
        <v>60</v>
      </c>
      <c r="D46" s="38" t="s">
        <v>1003</v>
      </c>
      <c r="E46" s="2">
        <v>166</v>
      </c>
      <c r="F46" s="2">
        <v>499</v>
      </c>
      <c r="G46" s="59" t="s">
        <v>789</v>
      </c>
      <c r="H46" s="37">
        <f t="shared" si="0"/>
        <v>9878</v>
      </c>
      <c r="I46" s="59"/>
      <c r="J46" s="69">
        <v>2000</v>
      </c>
      <c r="K46" s="36" t="s">
        <v>1072</v>
      </c>
      <c r="L46" s="36"/>
      <c r="M46" s="37" t="s">
        <v>1072</v>
      </c>
      <c r="N46" s="36"/>
      <c r="O46" s="36" t="s">
        <v>1073</v>
      </c>
      <c r="Q46" s="18">
        <v>9878</v>
      </c>
      <c r="R46" s="18">
        <f t="shared" si="1"/>
        <v>9878</v>
      </c>
    </row>
    <row r="47" spans="1:20" s="18" customFormat="1" ht="27.95" customHeight="1" x14ac:dyDescent="0.2">
      <c r="A47" s="5" t="s">
        <v>618</v>
      </c>
      <c r="B47" s="36" t="s">
        <v>791</v>
      </c>
      <c r="C47" s="38" t="s">
        <v>398</v>
      </c>
      <c r="D47" s="38" t="s">
        <v>61</v>
      </c>
      <c r="E47" s="2">
        <v>44</v>
      </c>
      <c r="F47" s="2">
        <v>150</v>
      </c>
      <c r="G47" s="59" t="s">
        <v>789</v>
      </c>
      <c r="H47" s="37">
        <f t="shared" si="0"/>
        <v>1350</v>
      </c>
      <c r="I47" s="59"/>
      <c r="J47" s="36"/>
      <c r="K47" s="36" t="s">
        <v>1072</v>
      </c>
      <c r="L47" s="36"/>
      <c r="M47" s="37" t="s">
        <v>1074</v>
      </c>
      <c r="N47" s="36"/>
      <c r="O47" s="36" t="s">
        <v>1074</v>
      </c>
      <c r="Q47" s="18">
        <v>1350</v>
      </c>
      <c r="R47" s="18">
        <f t="shared" si="1"/>
        <v>1350</v>
      </c>
    </row>
    <row r="48" spans="1:20" s="18" customFormat="1" ht="27.95" customHeight="1" x14ac:dyDescent="0.2">
      <c r="A48" s="5" t="s">
        <v>619</v>
      </c>
      <c r="B48" s="36" t="s">
        <v>791</v>
      </c>
      <c r="C48" s="38" t="s">
        <v>90</v>
      </c>
      <c r="D48" s="38" t="s">
        <v>5</v>
      </c>
      <c r="E48" s="2">
        <v>82</v>
      </c>
      <c r="F48" s="2">
        <v>262</v>
      </c>
      <c r="G48" s="59" t="s">
        <v>789</v>
      </c>
      <c r="H48" s="37">
        <f t="shared" si="0"/>
        <v>10112</v>
      </c>
      <c r="I48" s="59">
        <f t="shared" si="2"/>
        <v>4107</v>
      </c>
      <c r="J48" s="36"/>
      <c r="K48" s="36" t="s">
        <v>1072</v>
      </c>
      <c r="L48" s="36"/>
      <c r="M48" s="37" t="s">
        <v>1104</v>
      </c>
      <c r="N48" s="36"/>
      <c r="O48" s="36" t="s">
        <v>1073</v>
      </c>
      <c r="P48" s="18">
        <v>1893</v>
      </c>
      <c r="Q48" s="18">
        <v>8219</v>
      </c>
      <c r="R48" s="18">
        <f t="shared" si="1"/>
        <v>10112</v>
      </c>
      <c r="T48" s="18">
        <v>6000</v>
      </c>
    </row>
    <row r="49" spans="1:20" s="18" customFormat="1" ht="27.95" customHeight="1" x14ac:dyDescent="0.2">
      <c r="A49" s="5" t="s">
        <v>620</v>
      </c>
      <c r="B49" s="36" t="s">
        <v>791</v>
      </c>
      <c r="C49" s="38" t="s">
        <v>117</v>
      </c>
      <c r="D49" s="38" t="s">
        <v>5</v>
      </c>
      <c r="E49" s="2">
        <v>53</v>
      </c>
      <c r="F49" s="2">
        <v>51</v>
      </c>
      <c r="G49" s="59" t="s">
        <v>789</v>
      </c>
      <c r="H49" s="37">
        <f t="shared" si="0"/>
        <v>3651</v>
      </c>
      <c r="I49" s="59"/>
      <c r="J49" s="36"/>
      <c r="K49" s="36" t="s">
        <v>1072</v>
      </c>
      <c r="L49" s="36"/>
      <c r="M49" s="37" t="s">
        <v>1072</v>
      </c>
      <c r="N49" s="36"/>
      <c r="O49" s="36" t="s">
        <v>1073</v>
      </c>
      <c r="Q49" s="18">
        <v>3651</v>
      </c>
      <c r="R49" s="18">
        <f t="shared" si="1"/>
        <v>3651</v>
      </c>
    </row>
    <row r="50" spans="1:20" s="18" customFormat="1" ht="27.95" customHeight="1" x14ac:dyDescent="0.2">
      <c r="A50" s="5" t="s">
        <v>621</v>
      </c>
      <c r="B50" s="36" t="s">
        <v>791</v>
      </c>
      <c r="C50" s="38" t="s">
        <v>63</v>
      </c>
      <c r="D50" s="38" t="s">
        <v>5</v>
      </c>
      <c r="E50" s="2">
        <v>53</v>
      </c>
      <c r="F50" s="2">
        <v>132</v>
      </c>
      <c r="G50" s="59" t="s">
        <v>789</v>
      </c>
      <c r="H50" s="37">
        <f t="shared" si="0"/>
        <v>5010</v>
      </c>
      <c r="I50" s="59"/>
      <c r="J50" s="36"/>
      <c r="K50" s="36" t="s">
        <v>1072</v>
      </c>
      <c r="L50" s="36"/>
      <c r="M50" s="37" t="s">
        <v>1072</v>
      </c>
      <c r="N50" s="36"/>
      <c r="O50" s="36" t="s">
        <v>1073</v>
      </c>
      <c r="Q50" s="18">
        <v>5010</v>
      </c>
      <c r="R50" s="18">
        <f t="shared" si="1"/>
        <v>5010</v>
      </c>
    </row>
    <row r="51" spans="1:20" s="18" customFormat="1" ht="27.95" customHeight="1" x14ac:dyDescent="0.2">
      <c r="A51" s="5" t="s">
        <v>622</v>
      </c>
      <c r="B51" s="36" t="s">
        <v>791</v>
      </c>
      <c r="C51" s="38" t="s">
        <v>34</v>
      </c>
      <c r="D51" s="38" t="s">
        <v>5</v>
      </c>
      <c r="E51" s="2">
        <v>113</v>
      </c>
      <c r="F51" s="2">
        <v>365</v>
      </c>
      <c r="G51" s="59" t="s">
        <v>789</v>
      </c>
      <c r="H51" s="37">
        <f t="shared" si="0"/>
        <v>8087</v>
      </c>
      <c r="I51" s="59"/>
      <c r="J51" s="36"/>
      <c r="K51" s="36" t="s">
        <v>1072</v>
      </c>
      <c r="L51" s="36"/>
      <c r="M51" s="37" t="s">
        <v>1104</v>
      </c>
      <c r="N51" s="36"/>
      <c r="O51" s="36" t="s">
        <v>1073</v>
      </c>
      <c r="P51" s="18">
        <v>3075</v>
      </c>
      <c r="Q51" s="18">
        <v>5012</v>
      </c>
      <c r="R51" s="18">
        <f t="shared" si="1"/>
        <v>8087</v>
      </c>
    </row>
    <row r="52" spans="1:20" s="18" customFormat="1" ht="27.95" customHeight="1" x14ac:dyDescent="0.2">
      <c r="A52" s="5" t="s">
        <v>623</v>
      </c>
      <c r="B52" s="36" t="s">
        <v>791</v>
      </c>
      <c r="C52" s="38" t="s">
        <v>398</v>
      </c>
      <c r="D52" s="38" t="s">
        <v>540</v>
      </c>
      <c r="E52" s="2">
        <v>34</v>
      </c>
      <c r="F52" s="2">
        <v>109</v>
      </c>
      <c r="G52" s="59" t="s">
        <v>789</v>
      </c>
      <c r="H52" s="37">
        <f t="shared" si="0"/>
        <v>0</v>
      </c>
      <c r="I52" s="59"/>
      <c r="J52" s="36"/>
      <c r="K52" s="36" t="s">
        <v>1072</v>
      </c>
      <c r="L52" s="36"/>
      <c r="M52" s="37" t="s">
        <v>1104</v>
      </c>
      <c r="N52" s="36"/>
      <c r="O52" s="36" t="s">
        <v>1074</v>
      </c>
      <c r="Q52" s="18">
        <v>0</v>
      </c>
      <c r="R52" s="18">
        <f t="shared" si="1"/>
        <v>0</v>
      </c>
    </row>
    <row r="53" spans="1:20" s="18" customFormat="1" ht="27.95" customHeight="1" x14ac:dyDescent="0.2">
      <c r="A53" s="5" t="s">
        <v>624</v>
      </c>
      <c r="B53" s="36" t="s">
        <v>791</v>
      </c>
      <c r="C53" s="38" t="s">
        <v>64</v>
      </c>
      <c r="D53" s="38" t="s">
        <v>5</v>
      </c>
      <c r="E53" s="2">
        <v>59</v>
      </c>
      <c r="F53" s="2">
        <v>80</v>
      </c>
      <c r="G53" s="59" t="s">
        <v>789</v>
      </c>
      <c r="H53" s="37">
        <f t="shared" si="0"/>
        <v>3837</v>
      </c>
      <c r="I53" s="59">
        <f t="shared" si="2"/>
        <v>2000</v>
      </c>
      <c r="J53" s="36"/>
      <c r="K53" s="36" t="s">
        <v>1072</v>
      </c>
      <c r="L53" s="36"/>
      <c r="M53" s="36" t="s">
        <v>1072</v>
      </c>
      <c r="N53" s="36"/>
      <c r="O53" s="36" t="s">
        <v>1073</v>
      </c>
      <c r="Q53" s="18">
        <v>3837</v>
      </c>
      <c r="R53" s="18">
        <f t="shared" si="1"/>
        <v>3837</v>
      </c>
      <c r="T53" s="18">
        <v>2000</v>
      </c>
    </row>
    <row r="54" spans="1:20" s="18" customFormat="1" ht="27.95" customHeight="1" x14ac:dyDescent="0.2">
      <c r="A54" s="5" t="s">
        <v>625</v>
      </c>
      <c r="B54" s="36" t="s">
        <v>791</v>
      </c>
      <c r="C54" s="38" t="s">
        <v>80</v>
      </c>
      <c r="D54" s="38" t="s">
        <v>5</v>
      </c>
      <c r="E54" s="2">
        <v>96</v>
      </c>
      <c r="F54" s="2">
        <v>348</v>
      </c>
      <c r="G54" s="59" t="s">
        <v>789</v>
      </c>
      <c r="H54" s="37">
        <f t="shared" si="0"/>
        <v>6318</v>
      </c>
      <c r="I54" s="59"/>
      <c r="J54" s="69">
        <v>1000</v>
      </c>
      <c r="K54" s="36" t="s">
        <v>1072</v>
      </c>
      <c r="L54" s="36"/>
      <c r="M54" s="37" t="s">
        <v>1104</v>
      </c>
      <c r="N54" s="36"/>
      <c r="O54" s="36" t="s">
        <v>1073</v>
      </c>
      <c r="P54" s="18">
        <v>1918</v>
      </c>
      <c r="Q54" s="18">
        <v>4400</v>
      </c>
      <c r="R54" s="18">
        <f t="shared" si="1"/>
        <v>6318</v>
      </c>
    </row>
    <row r="55" spans="1:20" s="18" customFormat="1" ht="27.95" customHeight="1" x14ac:dyDescent="0.2">
      <c r="A55" s="5" t="s">
        <v>626</v>
      </c>
      <c r="B55" s="36" t="s">
        <v>791</v>
      </c>
      <c r="C55" s="38" t="s">
        <v>1207</v>
      </c>
      <c r="D55" s="38" t="s">
        <v>5</v>
      </c>
      <c r="E55" s="2">
        <v>188</v>
      </c>
      <c r="F55" s="2">
        <v>747</v>
      </c>
      <c r="G55" s="59" t="s">
        <v>789</v>
      </c>
      <c r="H55" s="37">
        <f t="shared" si="0"/>
        <v>11319</v>
      </c>
      <c r="I55" s="59">
        <f t="shared" si="2"/>
        <v>4000</v>
      </c>
      <c r="J55" s="69">
        <v>2000</v>
      </c>
      <c r="K55" s="36" t="s">
        <v>1072</v>
      </c>
      <c r="L55" s="36"/>
      <c r="M55" s="36" t="s">
        <v>1072</v>
      </c>
      <c r="N55" s="36"/>
      <c r="O55" s="36" t="s">
        <v>1073</v>
      </c>
      <c r="Q55" s="18">
        <v>11319</v>
      </c>
      <c r="R55" s="18">
        <f t="shared" si="1"/>
        <v>11319</v>
      </c>
      <c r="T55" s="18">
        <v>4000</v>
      </c>
    </row>
    <row r="56" spans="1:20" s="18" customFormat="1" ht="27.95" customHeight="1" x14ac:dyDescent="0.2">
      <c r="A56" s="5" t="s">
        <v>627</v>
      </c>
      <c r="B56" s="36" t="s">
        <v>791</v>
      </c>
      <c r="C56" s="38" t="s">
        <v>65</v>
      </c>
      <c r="D56" s="38" t="s">
        <v>5</v>
      </c>
      <c r="E56" s="2">
        <v>260</v>
      </c>
      <c r="F56" s="2">
        <v>680</v>
      </c>
      <c r="G56" s="59" t="s">
        <v>789</v>
      </c>
      <c r="H56" s="37">
        <f t="shared" si="0"/>
        <v>10120</v>
      </c>
      <c r="I56" s="59">
        <f t="shared" si="2"/>
        <v>5000</v>
      </c>
      <c r="J56" s="69">
        <v>1000</v>
      </c>
      <c r="K56" s="36" t="s">
        <v>1072</v>
      </c>
      <c r="L56" s="36"/>
      <c r="M56" s="36" t="s">
        <v>1072</v>
      </c>
      <c r="N56" s="36"/>
      <c r="O56" s="36" t="s">
        <v>1073</v>
      </c>
      <c r="Q56" s="18">
        <v>10120</v>
      </c>
      <c r="R56" s="18">
        <f t="shared" si="1"/>
        <v>10120</v>
      </c>
      <c r="T56" s="18">
        <v>5000</v>
      </c>
    </row>
    <row r="57" spans="1:20" s="18" customFormat="1" ht="27.95" customHeight="1" x14ac:dyDescent="0.2">
      <c r="A57" s="5" t="s">
        <v>628</v>
      </c>
      <c r="B57" s="36" t="s">
        <v>791</v>
      </c>
      <c r="C57" s="38" t="s">
        <v>107</v>
      </c>
      <c r="D57" s="38" t="s">
        <v>5</v>
      </c>
      <c r="E57" s="2">
        <v>54</v>
      </c>
      <c r="F57" s="2">
        <v>73</v>
      </c>
      <c r="G57" s="59" t="s">
        <v>789</v>
      </c>
      <c r="H57" s="37">
        <f t="shared" si="0"/>
        <v>6711</v>
      </c>
      <c r="I57" s="59"/>
      <c r="J57" s="36"/>
      <c r="K57" s="36" t="s">
        <v>1072</v>
      </c>
      <c r="L57" s="36" t="s">
        <v>1189</v>
      </c>
      <c r="M57" s="37" t="s">
        <v>1072</v>
      </c>
      <c r="N57" s="36"/>
      <c r="O57" s="36" t="s">
        <v>1073</v>
      </c>
      <c r="P57" s="18">
        <v>1905</v>
      </c>
      <c r="Q57" s="18">
        <v>4806</v>
      </c>
      <c r="R57" s="18">
        <f t="shared" si="1"/>
        <v>6711</v>
      </c>
    </row>
    <row r="58" spans="1:20" s="18" customFormat="1" ht="27.95" customHeight="1" x14ac:dyDescent="0.2">
      <c r="A58" s="5" t="s">
        <v>629</v>
      </c>
      <c r="B58" s="36" t="s">
        <v>791</v>
      </c>
      <c r="C58" s="38" t="s">
        <v>6</v>
      </c>
      <c r="D58" s="38" t="s">
        <v>544</v>
      </c>
      <c r="E58" s="2">
        <v>1</v>
      </c>
      <c r="F58" s="2">
        <v>79</v>
      </c>
      <c r="G58" s="59" t="s">
        <v>789</v>
      </c>
      <c r="H58" s="37">
        <f t="shared" si="0"/>
        <v>0</v>
      </c>
      <c r="I58" s="59"/>
      <c r="J58" s="36"/>
      <c r="K58" s="36" t="s">
        <v>1072</v>
      </c>
      <c r="L58" s="36"/>
      <c r="M58" s="37" t="s">
        <v>1074</v>
      </c>
      <c r="N58" s="36"/>
      <c r="O58" s="36" t="s">
        <v>1073</v>
      </c>
      <c r="Q58" s="18">
        <v>0</v>
      </c>
      <c r="R58" s="18">
        <f t="shared" si="1"/>
        <v>0</v>
      </c>
      <c r="T58" s="18">
        <v>0</v>
      </c>
    </row>
    <row r="59" spans="1:20" s="18" customFormat="1" ht="27.95" customHeight="1" x14ac:dyDescent="0.2">
      <c r="A59" s="5" t="s">
        <v>630</v>
      </c>
      <c r="B59" s="36" t="s">
        <v>791</v>
      </c>
      <c r="C59" s="38" t="s">
        <v>398</v>
      </c>
      <c r="D59" s="38" t="s">
        <v>57</v>
      </c>
      <c r="E59" s="2">
        <v>30</v>
      </c>
      <c r="F59" s="2">
        <v>135</v>
      </c>
      <c r="G59" s="59" t="s">
        <v>789</v>
      </c>
      <c r="H59" s="37">
        <f t="shared" si="0"/>
        <v>4248</v>
      </c>
      <c r="I59" s="59"/>
      <c r="J59" s="36"/>
      <c r="K59" s="36" t="s">
        <v>1072</v>
      </c>
      <c r="L59" s="36"/>
      <c r="M59" s="37" t="s">
        <v>1072</v>
      </c>
      <c r="N59" s="36"/>
      <c r="O59" s="36" t="s">
        <v>1073</v>
      </c>
      <c r="Q59" s="18">
        <v>4248</v>
      </c>
      <c r="R59" s="18">
        <f t="shared" si="1"/>
        <v>4248</v>
      </c>
    </row>
    <row r="60" spans="1:20" s="18" customFormat="1" ht="27.95" customHeight="1" x14ac:dyDescent="0.2">
      <c r="A60" s="5" t="s">
        <v>631</v>
      </c>
      <c r="B60" s="36" t="s">
        <v>791</v>
      </c>
      <c r="C60" s="38" t="s">
        <v>6</v>
      </c>
      <c r="D60" s="38" t="s">
        <v>543</v>
      </c>
      <c r="E60" s="2">
        <v>16</v>
      </c>
      <c r="F60" s="2">
        <v>16</v>
      </c>
      <c r="G60" s="59" t="s">
        <v>789</v>
      </c>
      <c r="H60" s="37">
        <f t="shared" si="0"/>
        <v>0</v>
      </c>
      <c r="I60" s="59"/>
      <c r="J60" s="36"/>
      <c r="K60" s="36" t="s">
        <v>1072</v>
      </c>
      <c r="L60" s="36"/>
      <c r="M60" s="37" t="s">
        <v>1074</v>
      </c>
      <c r="N60" s="36"/>
      <c r="O60" s="36" t="s">
        <v>1074</v>
      </c>
      <c r="Q60" s="18">
        <v>0</v>
      </c>
      <c r="R60" s="18">
        <f t="shared" si="1"/>
        <v>0</v>
      </c>
    </row>
    <row r="61" spans="1:20" s="18" customFormat="1" ht="27.95" customHeight="1" x14ac:dyDescent="0.2">
      <c r="A61" s="5" t="s">
        <v>632</v>
      </c>
      <c r="B61" s="36" t="s">
        <v>791</v>
      </c>
      <c r="C61" s="38" t="s">
        <v>81</v>
      </c>
      <c r="D61" s="38" t="s">
        <v>5</v>
      </c>
      <c r="E61" s="2">
        <v>97</v>
      </c>
      <c r="F61" s="2">
        <v>329</v>
      </c>
      <c r="G61" s="59" t="s">
        <v>789</v>
      </c>
      <c r="H61" s="37">
        <f t="shared" si="0"/>
        <v>350</v>
      </c>
      <c r="I61" s="59"/>
      <c r="J61" s="69">
        <v>3000</v>
      </c>
      <c r="K61" s="36" t="s">
        <v>1072</v>
      </c>
      <c r="L61" s="36"/>
      <c r="M61" s="37" t="s">
        <v>1104</v>
      </c>
      <c r="N61" s="36"/>
      <c r="O61" s="36" t="s">
        <v>1073</v>
      </c>
      <c r="Q61" s="18">
        <v>350</v>
      </c>
      <c r="R61" s="18">
        <f t="shared" si="1"/>
        <v>350</v>
      </c>
    </row>
    <row r="62" spans="1:20" s="18" customFormat="1" ht="27.95" customHeight="1" x14ac:dyDescent="0.2">
      <c r="A62" s="5" t="s">
        <v>633</v>
      </c>
      <c r="B62" s="36" t="s">
        <v>791</v>
      </c>
      <c r="C62" s="38" t="s">
        <v>93</v>
      </c>
      <c r="D62" s="38" t="s">
        <v>5</v>
      </c>
      <c r="E62" s="2">
        <v>167</v>
      </c>
      <c r="F62" s="2">
        <v>629</v>
      </c>
      <c r="G62" s="59" t="s">
        <v>789</v>
      </c>
      <c r="H62" s="37">
        <f t="shared" si="0"/>
        <v>15592</v>
      </c>
      <c r="I62" s="59"/>
      <c r="J62" s="36"/>
      <c r="K62" s="36" t="s">
        <v>1072</v>
      </c>
      <c r="L62" s="36"/>
      <c r="M62" s="37" t="s">
        <v>1104</v>
      </c>
      <c r="N62" s="36"/>
      <c r="O62" s="36" t="s">
        <v>1073</v>
      </c>
      <c r="P62" s="18">
        <v>1945</v>
      </c>
      <c r="Q62" s="18">
        <v>13647</v>
      </c>
      <c r="R62" s="18">
        <f t="shared" si="1"/>
        <v>15592</v>
      </c>
    </row>
    <row r="63" spans="1:20" s="18" customFormat="1" ht="27.95" customHeight="1" x14ac:dyDescent="0.2">
      <c r="A63" s="5" t="s">
        <v>634</v>
      </c>
      <c r="B63" s="36" t="s">
        <v>791</v>
      </c>
      <c r="C63" s="38" t="s">
        <v>6</v>
      </c>
      <c r="D63" s="38" t="s">
        <v>94</v>
      </c>
      <c r="E63" s="2">
        <v>19</v>
      </c>
      <c r="F63" s="2">
        <v>21</v>
      </c>
      <c r="G63" s="59" t="s">
        <v>789</v>
      </c>
      <c r="H63" s="37">
        <f t="shared" si="0"/>
        <v>1700</v>
      </c>
      <c r="I63" s="59">
        <f t="shared" si="2"/>
        <v>3000</v>
      </c>
      <c r="J63" s="36"/>
      <c r="K63" s="36" t="s">
        <v>1072</v>
      </c>
      <c r="L63" s="36"/>
      <c r="M63" s="37" t="s">
        <v>1104</v>
      </c>
      <c r="N63" s="36"/>
      <c r="O63" s="36" t="s">
        <v>1074</v>
      </c>
      <c r="Q63" s="18">
        <v>1700</v>
      </c>
      <c r="R63" s="18">
        <f t="shared" si="1"/>
        <v>1700</v>
      </c>
      <c r="T63" s="18">
        <v>3000</v>
      </c>
    </row>
    <row r="64" spans="1:20" s="18" customFormat="1" ht="27.95" customHeight="1" x14ac:dyDescent="0.2">
      <c r="A64" s="5" t="s">
        <v>635</v>
      </c>
      <c r="B64" s="36" t="s">
        <v>791</v>
      </c>
      <c r="C64" s="38" t="s">
        <v>66</v>
      </c>
      <c r="D64" s="38" t="s">
        <v>5</v>
      </c>
      <c r="E64" s="2">
        <v>43</v>
      </c>
      <c r="F64" s="2">
        <v>108</v>
      </c>
      <c r="G64" s="59" t="s">
        <v>789</v>
      </c>
      <c r="H64" s="37">
        <f t="shared" si="0"/>
        <v>8057</v>
      </c>
      <c r="I64" s="59"/>
      <c r="J64" s="36"/>
      <c r="K64" s="36" t="s">
        <v>1072</v>
      </c>
      <c r="L64" s="36"/>
      <c r="M64" s="37" t="s">
        <v>1072</v>
      </c>
      <c r="N64" s="36"/>
      <c r="O64" s="36" t="s">
        <v>1073</v>
      </c>
      <c r="P64" s="18">
        <v>1151</v>
      </c>
      <c r="Q64" s="18">
        <v>6906</v>
      </c>
      <c r="R64" s="18">
        <f t="shared" si="1"/>
        <v>8057</v>
      </c>
      <c r="T64" s="18">
        <v>1000</v>
      </c>
    </row>
    <row r="65" spans="1:20" s="18" customFormat="1" ht="27.95" customHeight="1" x14ac:dyDescent="0.2">
      <c r="A65" s="5" t="s">
        <v>636</v>
      </c>
      <c r="B65" s="36" t="s">
        <v>791</v>
      </c>
      <c r="C65" s="38" t="s">
        <v>95</v>
      </c>
      <c r="D65" s="38" t="s">
        <v>5</v>
      </c>
      <c r="E65" s="2">
        <v>213</v>
      </c>
      <c r="F65" s="2">
        <v>698</v>
      </c>
      <c r="G65" s="59" t="s">
        <v>789</v>
      </c>
      <c r="H65" s="37">
        <f t="shared" si="0"/>
        <v>18720</v>
      </c>
      <c r="I65" s="59"/>
      <c r="J65" s="69">
        <v>2000</v>
      </c>
      <c r="K65" s="36" t="s">
        <v>1072</v>
      </c>
      <c r="L65" s="36"/>
      <c r="M65" s="37" t="s">
        <v>1104</v>
      </c>
      <c r="N65" s="36"/>
      <c r="O65" s="36" t="s">
        <v>1073</v>
      </c>
      <c r="Q65" s="18">
        <v>18720</v>
      </c>
      <c r="R65" s="18">
        <f t="shared" si="1"/>
        <v>18720</v>
      </c>
    </row>
    <row r="66" spans="1:20" s="18" customFormat="1" ht="27.95" customHeight="1" x14ac:dyDescent="0.2">
      <c r="A66" s="5" t="s">
        <v>637</v>
      </c>
      <c r="B66" s="36" t="s">
        <v>791</v>
      </c>
      <c r="C66" s="38" t="s">
        <v>92</v>
      </c>
      <c r="D66" s="38" t="s">
        <v>5</v>
      </c>
      <c r="E66" s="2">
        <v>62</v>
      </c>
      <c r="F66" s="2">
        <v>248</v>
      </c>
      <c r="G66" s="59" t="s">
        <v>789</v>
      </c>
      <c r="H66" s="37">
        <f t="shared" si="0"/>
        <v>7280</v>
      </c>
      <c r="I66" s="59"/>
      <c r="J66" s="69">
        <v>1000</v>
      </c>
      <c r="K66" s="36" t="s">
        <v>1072</v>
      </c>
      <c r="L66" s="36"/>
      <c r="M66" s="37" t="s">
        <v>1104</v>
      </c>
      <c r="N66" s="36"/>
      <c r="O66" s="36" t="s">
        <v>1073</v>
      </c>
      <c r="P66" s="18">
        <v>3020</v>
      </c>
      <c r="Q66" s="18">
        <v>4260</v>
      </c>
      <c r="R66" s="18">
        <f t="shared" si="1"/>
        <v>7280</v>
      </c>
    </row>
    <row r="67" spans="1:20" s="18" customFormat="1" ht="27.95" customHeight="1" x14ac:dyDescent="0.2">
      <c r="A67" s="5" t="s">
        <v>638</v>
      </c>
      <c r="B67" s="36" t="s">
        <v>791</v>
      </c>
      <c r="C67" s="38" t="s">
        <v>67</v>
      </c>
      <c r="D67" s="38" t="s">
        <v>5</v>
      </c>
      <c r="E67" s="2">
        <v>33</v>
      </c>
      <c r="F67" s="2">
        <v>62</v>
      </c>
      <c r="G67" s="59" t="s">
        <v>789</v>
      </c>
      <c r="H67" s="37">
        <f t="shared" si="0"/>
        <v>2734</v>
      </c>
      <c r="I67" s="59"/>
      <c r="J67" s="36"/>
      <c r="K67" s="36" t="s">
        <v>1072</v>
      </c>
      <c r="L67" s="36"/>
      <c r="M67" s="36" t="s">
        <v>1072</v>
      </c>
      <c r="N67" s="36"/>
      <c r="O67" s="36" t="s">
        <v>1073</v>
      </c>
      <c r="Q67" s="18">
        <v>2734</v>
      </c>
      <c r="R67" s="18">
        <f t="shared" si="1"/>
        <v>2734</v>
      </c>
    </row>
    <row r="68" spans="1:20" s="18" customFormat="1" ht="27.95" customHeight="1" x14ac:dyDescent="0.2">
      <c r="A68" s="5" t="s">
        <v>639</v>
      </c>
      <c r="B68" s="36" t="s">
        <v>791</v>
      </c>
      <c r="C68" s="38" t="s">
        <v>82</v>
      </c>
      <c r="D68" s="38" t="s">
        <v>5</v>
      </c>
      <c r="E68" s="2">
        <v>60</v>
      </c>
      <c r="F68" s="2">
        <v>129</v>
      </c>
      <c r="G68" s="59" t="s">
        <v>789</v>
      </c>
      <c r="H68" s="37">
        <f t="shared" ref="H68:H117" si="3">+R68</f>
        <v>5634</v>
      </c>
      <c r="I68" s="59"/>
      <c r="J68" s="36"/>
      <c r="K68" s="36" t="s">
        <v>1072</v>
      </c>
      <c r="L68" s="36"/>
      <c r="M68" s="37" t="s">
        <v>1104</v>
      </c>
      <c r="N68" s="36"/>
      <c r="O68" s="36" t="s">
        <v>1073</v>
      </c>
      <c r="Q68" s="18">
        <v>5634</v>
      </c>
      <c r="R68" s="18">
        <f t="shared" ref="R68:R117" si="4">+P68+Q68</f>
        <v>5634</v>
      </c>
    </row>
    <row r="69" spans="1:20" s="18" customFormat="1" ht="27.95" customHeight="1" x14ac:dyDescent="0.2">
      <c r="A69" s="5" t="s">
        <v>640</v>
      </c>
      <c r="B69" s="36" t="s">
        <v>791</v>
      </c>
      <c r="C69" s="38" t="s">
        <v>6</v>
      </c>
      <c r="D69" s="38" t="s">
        <v>402</v>
      </c>
      <c r="E69" s="2">
        <v>96</v>
      </c>
      <c r="F69" s="2">
        <v>354</v>
      </c>
      <c r="G69" s="59" t="s">
        <v>789</v>
      </c>
      <c r="H69" s="37">
        <f t="shared" si="3"/>
        <v>3317</v>
      </c>
      <c r="I69" s="59"/>
      <c r="J69" s="69">
        <v>1000</v>
      </c>
      <c r="K69" s="36" t="s">
        <v>1072</v>
      </c>
      <c r="L69" s="36"/>
      <c r="M69" s="37" t="s">
        <v>1104</v>
      </c>
      <c r="N69" s="36"/>
      <c r="O69" s="36" t="s">
        <v>1073</v>
      </c>
      <c r="Q69" s="18">
        <v>3317</v>
      </c>
      <c r="R69" s="18">
        <f t="shared" si="4"/>
        <v>3317</v>
      </c>
    </row>
    <row r="70" spans="1:20" s="18" customFormat="1" ht="27.95" customHeight="1" x14ac:dyDescent="0.2">
      <c r="A70" s="5" t="s">
        <v>641</v>
      </c>
      <c r="B70" s="36" t="s">
        <v>791</v>
      </c>
      <c r="C70" s="38" t="s">
        <v>6</v>
      </c>
      <c r="D70" s="38" t="s">
        <v>1004</v>
      </c>
      <c r="E70" s="2">
        <v>20</v>
      </c>
      <c r="F70" s="2">
        <v>33</v>
      </c>
      <c r="G70" s="59" t="s">
        <v>789</v>
      </c>
      <c r="H70" s="37">
        <f t="shared" si="3"/>
        <v>0</v>
      </c>
      <c r="I70" s="59"/>
      <c r="J70" s="36"/>
      <c r="K70" s="36" t="s">
        <v>1072</v>
      </c>
      <c r="L70" s="36"/>
      <c r="M70" s="37" t="s">
        <v>1104</v>
      </c>
      <c r="N70" s="36"/>
      <c r="O70" s="36" t="s">
        <v>1074</v>
      </c>
      <c r="Q70" s="18">
        <v>0</v>
      </c>
      <c r="R70" s="18">
        <f t="shared" si="4"/>
        <v>0</v>
      </c>
    </row>
    <row r="71" spans="1:20" s="18" customFormat="1" ht="27.95" customHeight="1" x14ac:dyDescent="0.2">
      <c r="A71" s="5" t="s">
        <v>642</v>
      </c>
      <c r="B71" s="36" t="s">
        <v>791</v>
      </c>
      <c r="C71" s="38" t="s">
        <v>6</v>
      </c>
      <c r="D71" s="38" t="s">
        <v>1005</v>
      </c>
      <c r="E71" s="2">
        <v>0</v>
      </c>
      <c r="F71" s="2">
        <v>0</v>
      </c>
      <c r="G71" s="59" t="s">
        <v>789</v>
      </c>
      <c r="H71" s="37">
        <f t="shared" si="3"/>
        <v>0</v>
      </c>
      <c r="I71" s="59"/>
      <c r="J71" s="36"/>
      <c r="K71" s="36" t="s">
        <v>1072</v>
      </c>
      <c r="L71" s="36"/>
      <c r="M71" s="37" t="s">
        <v>1104</v>
      </c>
      <c r="N71" s="36"/>
      <c r="O71" s="36"/>
      <c r="Q71" s="18">
        <v>0</v>
      </c>
      <c r="R71" s="18">
        <f t="shared" si="4"/>
        <v>0</v>
      </c>
    </row>
    <row r="72" spans="1:20" s="18" customFormat="1" ht="27.95" customHeight="1" x14ac:dyDescent="0.2">
      <c r="A72" s="5" t="s">
        <v>643</v>
      </c>
      <c r="B72" s="36" t="s">
        <v>791</v>
      </c>
      <c r="C72" s="38" t="s">
        <v>6</v>
      </c>
      <c r="D72" s="38" t="s">
        <v>83</v>
      </c>
      <c r="E72" s="2">
        <v>28</v>
      </c>
      <c r="F72" s="2">
        <v>83</v>
      </c>
      <c r="G72" s="59" t="s">
        <v>789</v>
      </c>
      <c r="H72" s="37">
        <f t="shared" si="3"/>
        <v>1700</v>
      </c>
      <c r="I72" s="59">
        <f t="shared" ref="I72:I117" si="5">+T72-P72</f>
        <v>4000</v>
      </c>
      <c r="J72" s="36"/>
      <c r="K72" s="36" t="s">
        <v>1072</v>
      </c>
      <c r="L72" s="36"/>
      <c r="M72" s="37" t="s">
        <v>1104</v>
      </c>
      <c r="N72" s="36"/>
      <c r="O72" s="36" t="s">
        <v>1073</v>
      </c>
      <c r="Q72" s="18">
        <v>1700</v>
      </c>
      <c r="R72" s="18">
        <f t="shared" si="4"/>
        <v>1700</v>
      </c>
      <c r="T72" s="18">
        <v>4000</v>
      </c>
    </row>
    <row r="73" spans="1:20" s="18" customFormat="1" ht="27.95" customHeight="1" x14ac:dyDescent="0.2">
      <c r="A73" s="5" t="s">
        <v>644</v>
      </c>
      <c r="B73" s="36" t="s">
        <v>791</v>
      </c>
      <c r="C73" s="38" t="s">
        <v>68</v>
      </c>
      <c r="D73" s="38" t="s">
        <v>5</v>
      </c>
      <c r="E73" s="2">
        <v>103</v>
      </c>
      <c r="F73" s="2">
        <v>358</v>
      </c>
      <c r="G73" s="59" t="s">
        <v>789</v>
      </c>
      <c r="H73" s="37">
        <f t="shared" si="3"/>
        <v>8736</v>
      </c>
      <c r="I73" s="59"/>
      <c r="J73" s="69">
        <v>1000</v>
      </c>
      <c r="K73" s="36" t="s">
        <v>1072</v>
      </c>
      <c r="L73" s="36"/>
      <c r="M73" s="37" t="s">
        <v>1072</v>
      </c>
      <c r="N73" s="36"/>
      <c r="O73" s="36" t="s">
        <v>1073</v>
      </c>
      <c r="Q73" s="18">
        <v>8736</v>
      </c>
      <c r="R73" s="18">
        <f t="shared" si="4"/>
        <v>8736</v>
      </c>
      <c r="T73" s="18">
        <v>0</v>
      </c>
    </row>
    <row r="74" spans="1:20" s="18" customFormat="1" ht="27.95" customHeight="1" x14ac:dyDescent="0.2">
      <c r="A74" s="5" t="s">
        <v>645</v>
      </c>
      <c r="B74" s="36" t="s">
        <v>791</v>
      </c>
      <c r="C74" s="38" t="s">
        <v>6</v>
      </c>
      <c r="D74" s="38" t="s">
        <v>1006</v>
      </c>
      <c r="E74" s="2">
        <v>115</v>
      </c>
      <c r="F74" s="2">
        <v>303</v>
      </c>
      <c r="G74" s="59" t="s">
        <v>789</v>
      </c>
      <c r="H74" s="37">
        <f t="shared" si="3"/>
        <v>12257</v>
      </c>
      <c r="I74" s="59">
        <f t="shared" si="5"/>
        <v>925</v>
      </c>
      <c r="J74" s="36"/>
      <c r="K74" s="36" t="s">
        <v>1072</v>
      </c>
      <c r="L74" s="36"/>
      <c r="M74" s="37" t="s">
        <v>1072</v>
      </c>
      <c r="N74" s="36"/>
      <c r="O74" s="36" t="s">
        <v>1073</v>
      </c>
      <c r="P74" s="18">
        <v>3075</v>
      </c>
      <c r="Q74" s="18">
        <v>9182</v>
      </c>
      <c r="R74" s="18">
        <f t="shared" si="4"/>
        <v>12257</v>
      </c>
      <c r="T74" s="18">
        <v>4000</v>
      </c>
    </row>
    <row r="75" spans="1:20" s="18" customFormat="1" ht="27.95" customHeight="1" x14ac:dyDescent="0.2">
      <c r="A75" s="5" t="s">
        <v>646</v>
      </c>
      <c r="B75" s="36" t="s">
        <v>791</v>
      </c>
      <c r="C75" s="38" t="s">
        <v>84</v>
      </c>
      <c r="D75" s="38" t="s">
        <v>5</v>
      </c>
      <c r="E75" s="2">
        <v>259</v>
      </c>
      <c r="F75" s="2">
        <v>894</v>
      </c>
      <c r="G75" s="59" t="s">
        <v>789</v>
      </c>
      <c r="H75" s="37">
        <f t="shared" si="3"/>
        <v>13263</v>
      </c>
      <c r="I75" s="59"/>
      <c r="J75" s="69">
        <v>1000</v>
      </c>
      <c r="K75" s="36" t="s">
        <v>1072</v>
      </c>
      <c r="L75" s="36"/>
      <c r="M75" s="36" t="s">
        <v>1072</v>
      </c>
      <c r="N75" s="36"/>
      <c r="O75" s="36" t="s">
        <v>1073</v>
      </c>
      <c r="Q75" s="18">
        <v>13263</v>
      </c>
      <c r="R75" s="18">
        <f t="shared" si="4"/>
        <v>13263</v>
      </c>
    </row>
    <row r="76" spans="1:20" s="18" customFormat="1" ht="27.95" customHeight="1" x14ac:dyDescent="0.2">
      <c r="A76" s="5" t="s">
        <v>647</v>
      </c>
      <c r="B76" s="36" t="s">
        <v>791</v>
      </c>
      <c r="C76" s="38" t="s">
        <v>6</v>
      </c>
      <c r="D76" s="38" t="s">
        <v>522</v>
      </c>
      <c r="E76" s="2">
        <v>47</v>
      </c>
      <c r="F76" s="2">
        <v>158</v>
      </c>
      <c r="G76" s="59" t="s">
        <v>789</v>
      </c>
      <c r="H76" s="37">
        <f t="shared" si="3"/>
        <v>13372</v>
      </c>
      <c r="I76" s="59"/>
      <c r="J76" s="36"/>
      <c r="K76" s="36" t="s">
        <v>1072</v>
      </c>
      <c r="L76" s="36"/>
      <c r="M76" s="37" t="s">
        <v>1104</v>
      </c>
      <c r="N76" s="36"/>
      <c r="O76" s="36" t="s">
        <v>1073</v>
      </c>
      <c r="P76" s="18">
        <v>6196</v>
      </c>
      <c r="Q76" s="18">
        <v>7176</v>
      </c>
      <c r="R76" s="18">
        <f t="shared" si="4"/>
        <v>13372</v>
      </c>
    </row>
    <row r="77" spans="1:20" s="18" customFormat="1" ht="27.95" customHeight="1" x14ac:dyDescent="0.2">
      <c r="A77" s="5" t="s">
        <v>648</v>
      </c>
      <c r="B77" s="36" t="s">
        <v>791</v>
      </c>
      <c r="C77" s="38" t="s">
        <v>69</v>
      </c>
      <c r="D77" s="38" t="s">
        <v>5</v>
      </c>
      <c r="E77" s="2">
        <v>21</v>
      </c>
      <c r="F77" s="2">
        <v>76</v>
      </c>
      <c r="G77" s="59" t="s">
        <v>789</v>
      </c>
      <c r="H77" s="37">
        <f t="shared" si="3"/>
        <v>9000</v>
      </c>
      <c r="I77" s="59">
        <f t="shared" si="5"/>
        <v>335</v>
      </c>
      <c r="J77" s="36"/>
      <c r="K77" s="36" t="s">
        <v>1072</v>
      </c>
      <c r="L77" s="36"/>
      <c r="M77" s="37" t="s">
        <v>1072</v>
      </c>
      <c r="N77" s="4"/>
      <c r="O77" s="36" t="s">
        <v>1073</v>
      </c>
      <c r="P77" s="18">
        <v>2665</v>
      </c>
      <c r="Q77" s="18">
        <v>6335</v>
      </c>
      <c r="R77" s="18">
        <f t="shared" si="4"/>
        <v>9000</v>
      </c>
      <c r="T77" s="18">
        <v>3000</v>
      </c>
    </row>
    <row r="78" spans="1:20" s="18" customFormat="1" ht="27.95" customHeight="1" x14ac:dyDescent="0.2">
      <c r="A78" s="5" t="s">
        <v>649</v>
      </c>
      <c r="B78" s="36" t="s">
        <v>791</v>
      </c>
      <c r="C78" s="38" t="s">
        <v>70</v>
      </c>
      <c r="D78" s="38" t="s">
        <v>5</v>
      </c>
      <c r="E78" s="2">
        <v>348</v>
      </c>
      <c r="F78" s="2">
        <v>1286</v>
      </c>
      <c r="G78" s="59" t="s">
        <v>789</v>
      </c>
      <c r="H78" s="37">
        <f t="shared" si="3"/>
        <v>19723</v>
      </c>
      <c r="I78" s="59">
        <f t="shared" si="5"/>
        <v>1154</v>
      </c>
      <c r="J78" s="69">
        <v>1500</v>
      </c>
      <c r="K78" s="36" t="s">
        <v>1072</v>
      </c>
      <c r="L78" s="36"/>
      <c r="M78" s="36" t="s">
        <v>1072</v>
      </c>
      <c r="N78" s="36"/>
      <c r="O78" s="36" t="s">
        <v>1073</v>
      </c>
      <c r="P78" s="18">
        <v>1846</v>
      </c>
      <c r="Q78" s="18">
        <v>17877</v>
      </c>
      <c r="R78" s="18">
        <f t="shared" si="4"/>
        <v>19723</v>
      </c>
      <c r="T78" s="18">
        <v>3000</v>
      </c>
    </row>
    <row r="79" spans="1:20" s="18" customFormat="1" ht="27.95" customHeight="1" x14ac:dyDescent="0.2">
      <c r="A79" s="5" t="s">
        <v>650</v>
      </c>
      <c r="B79" s="36" t="s">
        <v>791</v>
      </c>
      <c r="C79" s="38" t="s">
        <v>6</v>
      </c>
      <c r="D79" s="38" t="s">
        <v>71</v>
      </c>
      <c r="E79" s="2">
        <v>39</v>
      </c>
      <c r="F79" s="2">
        <v>182</v>
      </c>
      <c r="G79" s="59" t="s">
        <v>789</v>
      </c>
      <c r="H79" s="37">
        <f t="shared" si="3"/>
        <v>1120</v>
      </c>
      <c r="I79" s="59">
        <f t="shared" si="5"/>
        <v>5000</v>
      </c>
      <c r="J79" s="36"/>
      <c r="K79" s="36" t="s">
        <v>1072</v>
      </c>
      <c r="L79" s="36"/>
      <c r="M79" s="37" t="s">
        <v>1074</v>
      </c>
      <c r="N79" s="36"/>
      <c r="O79" s="36" t="s">
        <v>1073</v>
      </c>
      <c r="Q79" s="18">
        <v>1120</v>
      </c>
      <c r="R79" s="18">
        <f t="shared" si="4"/>
        <v>1120</v>
      </c>
      <c r="T79" s="18">
        <v>5000</v>
      </c>
    </row>
    <row r="80" spans="1:20" s="18" customFormat="1" ht="27.95" customHeight="1" x14ac:dyDescent="0.2">
      <c r="A80" s="5" t="s">
        <v>651</v>
      </c>
      <c r="B80" s="36" t="s">
        <v>791</v>
      </c>
      <c r="C80" s="38" t="s">
        <v>96</v>
      </c>
      <c r="D80" s="39" t="s">
        <v>5</v>
      </c>
      <c r="E80" s="2">
        <v>114</v>
      </c>
      <c r="F80" s="2">
        <v>443</v>
      </c>
      <c r="G80" s="59" t="s">
        <v>789</v>
      </c>
      <c r="H80" s="37">
        <f t="shared" si="3"/>
        <v>10098</v>
      </c>
      <c r="I80" s="59">
        <f t="shared" si="5"/>
        <v>2011</v>
      </c>
      <c r="J80" s="69">
        <v>1000</v>
      </c>
      <c r="K80" s="36" t="s">
        <v>1072</v>
      </c>
      <c r="L80" s="36"/>
      <c r="M80" s="37" t="s">
        <v>1104</v>
      </c>
      <c r="N80" s="36"/>
      <c r="O80" s="36" t="s">
        <v>1073</v>
      </c>
      <c r="P80" s="18">
        <v>1989</v>
      </c>
      <c r="Q80" s="18">
        <v>8109</v>
      </c>
      <c r="R80" s="18">
        <f t="shared" si="4"/>
        <v>10098</v>
      </c>
      <c r="T80" s="18">
        <v>4000</v>
      </c>
    </row>
    <row r="81" spans="1:20" s="18" customFormat="1" ht="27.95" customHeight="1" x14ac:dyDescent="0.2">
      <c r="A81" s="5" t="s">
        <v>652</v>
      </c>
      <c r="B81" s="36" t="s">
        <v>791</v>
      </c>
      <c r="C81" s="38" t="s">
        <v>398</v>
      </c>
      <c r="D81" s="39" t="s">
        <v>21</v>
      </c>
      <c r="E81" s="2">
        <v>8</v>
      </c>
      <c r="F81" s="2">
        <v>27</v>
      </c>
      <c r="G81" s="59" t="s">
        <v>789</v>
      </c>
      <c r="H81" s="37">
        <f t="shared" si="3"/>
        <v>0</v>
      </c>
      <c r="I81" s="59"/>
      <c r="J81" s="36"/>
      <c r="K81" s="36" t="s">
        <v>1072</v>
      </c>
      <c r="L81" s="36"/>
      <c r="M81" s="37" t="s">
        <v>1104</v>
      </c>
      <c r="N81" s="36"/>
      <c r="O81" s="36" t="s">
        <v>1074</v>
      </c>
      <c r="Q81" s="18">
        <v>0</v>
      </c>
      <c r="R81" s="18">
        <f t="shared" si="4"/>
        <v>0</v>
      </c>
    </row>
    <row r="82" spans="1:20" s="18" customFormat="1" ht="27.95" customHeight="1" x14ac:dyDescent="0.2">
      <c r="A82" s="5" t="s">
        <v>653</v>
      </c>
      <c r="B82" s="36" t="s">
        <v>791</v>
      </c>
      <c r="C82" s="38" t="s">
        <v>31</v>
      </c>
      <c r="D82" s="38" t="s">
        <v>5</v>
      </c>
      <c r="E82" s="2">
        <v>96</v>
      </c>
      <c r="F82" s="2">
        <v>257</v>
      </c>
      <c r="G82" s="59" t="s">
        <v>789</v>
      </c>
      <c r="H82" s="37">
        <f t="shared" si="3"/>
        <v>9932</v>
      </c>
      <c r="I82" s="59"/>
      <c r="J82" s="69">
        <v>1000</v>
      </c>
      <c r="K82" s="36" t="s">
        <v>1072</v>
      </c>
      <c r="L82" s="36"/>
      <c r="M82" s="37" t="s">
        <v>1072</v>
      </c>
      <c r="N82" s="36"/>
      <c r="O82" s="36" t="s">
        <v>1073</v>
      </c>
      <c r="P82" s="18">
        <v>1973</v>
      </c>
      <c r="Q82" s="18">
        <v>7959</v>
      </c>
      <c r="R82" s="18">
        <f t="shared" si="4"/>
        <v>9932</v>
      </c>
    </row>
    <row r="83" spans="1:20" s="18" customFormat="1" ht="27.95" customHeight="1" x14ac:dyDescent="0.2">
      <c r="A83" s="5" t="s">
        <v>654</v>
      </c>
      <c r="B83" s="36" t="s">
        <v>791</v>
      </c>
      <c r="C83" s="38" t="s">
        <v>6</v>
      </c>
      <c r="D83" s="38" t="s">
        <v>1007</v>
      </c>
      <c r="E83" s="2">
        <v>12</v>
      </c>
      <c r="F83" s="2">
        <v>15</v>
      </c>
      <c r="G83" s="59" t="s">
        <v>789</v>
      </c>
      <c r="H83" s="37">
        <f t="shared" si="3"/>
        <v>0</v>
      </c>
      <c r="I83" s="59"/>
      <c r="J83" s="36"/>
      <c r="K83" s="36" t="s">
        <v>1072</v>
      </c>
      <c r="L83" s="36"/>
      <c r="M83" s="37" t="s">
        <v>1075</v>
      </c>
      <c r="N83" s="36"/>
      <c r="O83" s="36" t="s">
        <v>1074</v>
      </c>
      <c r="Q83" s="18">
        <v>0</v>
      </c>
      <c r="R83" s="18">
        <f t="shared" si="4"/>
        <v>0</v>
      </c>
    </row>
    <row r="84" spans="1:20" s="18" customFormat="1" ht="27.95" customHeight="1" x14ac:dyDescent="0.2">
      <c r="A84" s="5" t="s">
        <v>655</v>
      </c>
      <c r="B84" s="36" t="s">
        <v>791</v>
      </c>
      <c r="C84" s="38" t="s">
        <v>398</v>
      </c>
      <c r="D84" s="38" t="s">
        <v>108</v>
      </c>
      <c r="E84" s="2">
        <v>15</v>
      </c>
      <c r="F84" s="2">
        <v>45</v>
      </c>
      <c r="G84" s="59" t="s">
        <v>789</v>
      </c>
      <c r="H84" s="37">
        <f t="shared" si="3"/>
        <v>5268</v>
      </c>
      <c r="I84" s="59">
        <f t="shared" si="5"/>
        <v>2000</v>
      </c>
      <c r="J84" s="36"/>
      <c r="K84" s="36" t="s">
        <v>1072</v>
      </c>
      <c r="L84" s="36"/>
      <c r="M84" s="37" t="s">
        <v>1072</v>
      </c>
      <c r="N84" s="36"/>
      <c r="O84" s="36" t="s">
        <v>1074</v>
      </c>
      <c r="Q84" s="18">
        <v>5268</v>
      </c>
      <c r="R84" s="18">
        <f t="shared" si="4"/>
        <v>5268</v>
      </c>
      <c r="T84" s="18">
        <v>2000</v>
      </c>
    </row>
    <row r="85" spans="1:20" s="18" customFormat="1" ht="27.95" customHeight="1" x14ac:dyDescent="0.2">
      <c r="A85" s="5" t="s">
        <v>656</v>
      </c>
      <c r="B85" s="36" t="s">
        <v>791</v>
      </c>
      <c r="C85" s="38" t="s">
        <v>6</v>
      </c>
      <c r="D85" s="38" t="s">
        <v>545</v>
      </c>
      <c r="E85" s="2">
        <v>10</v>
      </c>
      <c r="F85" s="2">
        <v>28</v>
      </c>
      <c r="G85" s="59" t="s">
        <v>789</v>
      </c>
      <c r="H85" s="37">
        <f t="shared" si="3"/>
        <v>1536</v>
      </c>
      <c r="I85" s="59">
        <f t="shared" si="5"/>
        <v>3000</v>
      </c>
      <c r="J85" s="36"/>
      <c r="K85" s="36" t="s">
        <v>1072</v>
      </c>
      <c r="L85" s="36" t="s">
        <v>1189</v>
      </c>
      <c r="M85" s="37" t="s">
        <v>1072</v>
      </c>
      <c r="N85" s="36"/>
      <c r="O85" s="36" t="s">
        <v>1074</v>
      </c>
      <c r="Q85" s="18">
        <v>1536</v>
      </c>
      <c r="R85" s="18">
        <f t="shared" si="4"/>
        <v>1536</v>
      </c>
      <c r="T85" s="18">
        <v>3000</v>
      </c>
    </row>
    <row r="86" spans="1:20" s="18" customFormat="1" ht="27.95" customHeight="1" x14ac:dyDescent="0.2">
      <c r="A86" s="5" t="s">
        <v>657</v>
      </c>
      <c r="B86" s="36" t="s">
        <v>791</v>
      </c>
      <c r="C86" s="38" t="s">
        <v>40</v>
      </c>
      <c r="D86" s="38" t="s">
        <v>5</v>
      </c>
      <c r="E86" s="2">
        <v>87</v>
      </c>
      <c r="F86" s="2">
        <v>251</v>
      </c>
      <c r="G86" s="59" t="s">
        <v>789</v>
      </c>
      <c r="H86" s="37">
        <f t="shared" si="3"/>
        <v>16135</v>
      </c>
      <c r="I86" s="59">
        <f t="shared" si="5"/>
        <v>2877</v>
      </c>
      <c r="J86" s="36"/>
      <c r="K86" s="36" t="s">
        <v>1072</v>
      </c>
      <c r="L86" s="36"/>
      <c r="M86" s="37" t="s">
        <v>1104</v>
      </c>
      <c r="N86" s="36"/>
      <c r="O86" s="36" t="s">
        <v>1073</v>
      </c>
      <c r="P86" s="18">
        <v>3123</v>
      </c>
      <c r="Q86" s="18">
        <v>13012</v>
      </c>
      <c r="R86" s="18">
        <f t="shared" si="4"/>
        <v>16135</v>
      </c>
      <c r="T86" s="18">
        <v>6000</v>
      </c>
    </row>
    <row r="87" spans="1:20" s="18" customFormat="1" ht="27.95" customHeight="1" x14ac:dyDescent="0.2">
      <c r="A87" s="5" t="s">
        <v>658</v>
      </c>
      <c r="B87" s="36" t="s">
        <v>791</v>
      </c>
      <c r="C87" s="38" t="s">
        <v>398</v>
      </c>
      <c r="D87" s="38" t="s">
        <v>541</v>
      </c>
      <c r="E87" s="2">
        <v>27</v>
      </c>
      <c r="F87" s="2">
        <v>77</v>
      </c>
      <c r="G87" s="59" t="s">
        <v>789</v>
      </c>
      <c r="H87" s="37">
        <f t="shared" si="3"/>
        <v>1350</v>
      </c>
      <c r="I87" s="59">
        <f t="shared" si="5"/>
        <v>2000</v>
      </c>
      <c r="J87" s="36"/>
      <c r="K87" s="36" t="s">
        <v>1072</v>
      </c>
      <c r="L87" s="36"/>
      <c r="M87" s="37" t="s">
        <v>1104</v>
      </c>
      <c r="N87" s="36"/>
      <c r="O87" s="36" t="s">
        <v>1074</v>
      </c>
      <c r="Q87" s="18">
        <v>1350</v>
      </c>
      <c r="R87" s="18">
        <f t="shared" si="4"/>
        <v>1350</v>
      </c>
      <c r="T87" s="18">
        <v>2000</v>
      </c>
    </row>
    <row r="88" spans="1:20" s="18" customFormat="1" ht="27.95" customHeight="1" x14ac:dyDescent="0.2">
      <c r="A88" s="5" t="s">
        <v>659</v>
      </c>
      <c r="B88" s="36" t="s">
        <v>791</v>
      </c>
      <c r="C88" s="38" t="s">
        <v>1101</v>
      </c>
      <c r="D88" s="38" t="s">
        <v>5</v>
      </c>
      <c r="E88" s="2">
        <v>379</v>
      </c>
      <c r="F88" s="2">
        <v>691</v>
      </c>
      <c r="G88" s="59" t="s">
        <v>789</v>
      </c>
      <c r="H88" s="37">
        <f t="shared" si="3"/>
        <v>9502</v>
      </c>
      <c r="I88" s="59">
        <f t="shared" si="5"/>
        <v>2000</v>
      </c>
      <c r="J88" s="69">
        <v>1000</v>
      </c>
      <c r="K88" s="36" t="s">
        <v>1072</v>
      </c>
      <c r="L88" s="36"/>
      <c r="M88" s="36" t="s">
        <v>1072</v>
      </c>
      <c r="N88" s="36"/>
      <c r="O88" s="36" t="s">
        <v>1073</v>
      </c>
      <c r="Q88" s="18">
        <v>9502</v>
      </c>
      <c r="R88" s="18">
        <f t="shared" si="4"/>
        <v>9502</v>
      </c>
      <c r="T88" s="18">
        <v>2000</v>
      </c>
    </row>
    <row r="89" spans="1:20" s="18" customFormat="1" ht="27.95" customHeight="1" x14ac:dyDescent="0.2">
      <c r="A89" s="5" t="s">
        <v>660</v>
      </c>
      <c r="B89" s="36" t="s">
        <v>791</v>
      </c>
      <c r="C89" s="38" t="s">
        <v>99</v>
      </c>
      <c r="D89" s="38" t="s">
        <v>5</v>
      </c>
      <c r="E89" s="2">
        <v>373</v>
      </c>
      <c r="F89" s="2">
        <v>1587</v>
      </c>
      <c r="G89" s="59" t="s">
        <v>789</v>
      </c>
      <c r="H89" s="37">
        <f t="shared" si="3"/>
        <v>25130</v>
      </c>
      <c r="I89" s="59">
        <f t="shared" si="5"/>
        <v>4995</v>
      </c>
      <c r="J89" s="69">
        <v>2000</v>
      </c>
      <c r="K89" s="36" t="s">
        <v>1072</v>
      </c>
      <c r="L89" s="36"/>
      <c r="M89" s="36" t="s">
        <v>1072</v>
      </c>
      <c r="N89" s="36"/>
      <c r="O89" s="36" t="s">
        <v>1073</v>
      </c>
      <c r="P89" s="18">
        <v>3005</v>
      </c>
      <c r="Q89" s="18">
        <v>22125</v>
      </c>
      <c r="R89" s="18">
        <f t="shared" si="4"/>
        <v>25130</v>
      </c>
      <c r="T89" s="18">
        <v>8000</v>
      </c>
    </row>
    <row r="90" spans="1:20" s="18" customFormat="1" ht="27.95" customHeight="1" x14ac:dyDescent="0.2">
      <c r="A90" s="5" t="s">
        <v>661</v>
      </c>
      <c r="B90" s="36" t="s">
        <v>791</v>
      </c>
      <c r="C90" s="38" t="s">
        <v>1190</v>
      </c>
      <c r="D90" s="38" t="s">
        <v>5</v>
      </c>
      <c r="E90" s="2">
        <v>171</v>
      </c>
      <c r="F90" s="2">
        <v>595</v>
      </c>
      <c r="G90" s="59" t="s">
        <v>789</v>
      </c>
      <c r="H90" s="37">
        <f t="shared" si="3"/>
        <v>15828</v>
      </c>
      <c r="I90" s="59">
        <f t="shared" si="5"/>
        <v>2040</v>
      </c>
      <c r="J90" s="49">
        <v>1000</v>
      </c>
      <c r="K90" s="36" t="s">
        <v>1072</v>
      </c>
      <c r="L90" s="36"/>
      <c r="M90" s="36" t="s">
        <v>1072</v>
      </c>
      <c r="N90" s="36"/>
      <c r="O90" s="36" t="s">
        <v>1073</v>
      </c>
      <c r="P90" s="18">
        <v>1960</v>
      </c>
      <c r="Q90" s="18">
        <v>13868</v>
      </c>
      <c r="R90" s="18">
        <f t="shared" si="4"/>
        <v>15828</v>
      </c>
      <c r="T90" s="18">
        <v>4000</v>
      </c>
    </row>
    <row r="91" spans="1:20" s="18" customFormat="1" ht="27.95" customHeight="1" x14ac:dyDescent="0.2">
      <c r="A91" s="5" t="s">
        <v>662</v>
      </c>
      <c r="B91" s="36" t="s">
        <v>791</v>
      </c>
      <c r="C91" s="38" t="s">
        <v>72</v>
      </c>
      <c r="D91" s="38" t="s">
        <v>5</v>
      </c>
      <c r="E91" s="2">
        <v>98</v>
      </c>
      <c r="F91" s="2">
        <v>249</v>
      </c>
      <c r="G91" s="59" t="s">
        <v>789</v>
      </c>
      <c r="H91" s="37">
        <f t="shared" si="3"/>
        <v>7053</v>
      </c>
      <c r="I91" s="59"/>
      <c r="J91" s="49">
        <v>1000</v>
      </c>
      <c r="K91" s="36" t="s">
        <v>1072</v>
      </c>
      <c r="L91" s="36"/>
      <c r="M91" s="37" t="s">
        <v>1072</v>
      </c>
      <c r="N91" s="36"/>
      <c r="O91" s="36" t="s">
        <v>1073</v>
      </c>
      <c r="Q91" s="18">
        <v>7053</v>
      </c>
      <c r="R91" s="18">
        <f t="shared" si="4"/>
        <v>7053</v>
      </c>
    </row>
    <row r="92" spans="1:20" s="18" customFormat="1" ht="27.95" customHeight="1" x14ac:dyDescent="0.2">
      <c r="A92" s="5" t="s">
        <v>663</v>
      </c>
      <c r="B92" s="36" t="s">
        <v>791</v>
      </c>
      <c r="C92" s="38" t="s">
        <v>118</v>
      </c>
      <c r="D92" s="38" t="s">
        <v>5</v>
      </c>
      <c r="E92" s="2">
        <v>63</v>
      </c>
      <c r="F92" s="2">
        <v>196</v>
      </c>
      <c r="G92" s="59" t="s">
        <v>789</v>
      </c>
      <c r="H92" s="37">
        <f t="shared" si="3"/>
        <v>8663</v>
      </c>
      <c r="I92" s="59">
        <f t="shared" si="5"/>
        <v>6000</v>
      </c>
      <c r="J92" s="37"/>
      <c r="K92" s="36" t="s">
        <v>1072</v>
      </c>
      <c r="L92" s="36"/>
      <c r="M92" s="37" t="s">
        <v>1104</v>
      </c>
      <c r="N92" s="36"/>
      <c r="O92" s="36" t="s">
        <v>1073</v>
      </c>
      <c r="Q92" s="18">
        <v>8663</v>
      </c>
      <c r="R92" s="18">
        <f t="shared" si="4"/>
        <v>8663</v>
      </c>
      <c r="T92" s="18">
        <v>6000</v>
      </c>
    </row>
    <row r="93" spans="1:20" s="18" customFormat="1" ht="27.95" customHeight="1" x14ac:dyDescent="0.2">
      <c r="A93" s="5" t="s">
        <v>664</v>
      </c>
      <c r="B93" s="36" t="s">
        <v>791</v>
      </c>
      <c r="C93" s="38" t="s">
        <v>398</v>
      </c>
      <c r="D93" s="38" t="s">
        <v>120</v>
      </c>
      <c r="E93" s="2">
        <v>4</v>
      </c>
      <c r="F93" s="2">
        <v>20</v>
      </c>
      <c r="G93" s="59" t="s">
        <v>789</v>
      </c>
      <c r="H93" s="37">
        <f t="shared" si="3"/>
        <v>0</v>
      </c>
      <c r="I93" s="59"/>
      <c r="J93" s="37"/>
      <c r="K93" s="36" t="s">
        <v>1072</v>
      </c>
      <c r="L93" s="36"/>
      <c r="M93" s="37" t="s">
        <v>1104</v>
      </c>
      <c r="N93" s="36"/>
      <c r="O93" s="36" t="s">
        <v>1074</v>
      </c>
      <c r="Q93" s="18">
        <v>0</v>
      </c>
      <c r="R93" s="18">
        <f t="shared" si="4"/>
        <v>0</v>
      </c>
    </row>
    <row r="94" spans="1:20" s="18" customFormat="1" ht="27.95" customHeight="1" x14ac:dyDescent="0.2">
      <c r="A94" s="5" t="s">
        <v>665</v>
      </c>
      <c r="B94" s="36" t="s">
        <v>791</v>
      </c>
      <c r="C94" s="38" t="s">
        <v>6</v>
      </c>
      <c r="D94" s="38" t="s">
        <v>121</v>
      </c>
      <c r="E94" s="2">
        <v>8</v>
      </c>
      <c r="F94" s="2">
        <v>18</v>
      </c>
      <c r="G94" s="59" t="s">
        <v>789</v>
      </c>
      <c r="H94" s="37">
        <f t="shared" si="3"/>
        <v>0</v>
      </c>
      <c r="I94" s="59">
        <f t="shared" si="5"/>
        <v>3000</v>
      </c>
      <c r="J94" s="37"/>
      <c r="K94" s="36" t="s">
        <v>1072</v>
      </c>
      <c r="L94" s="36"/>
      <c r="M94" s="37" t="s">
        <v>1104</v>
      </c>
      <c r="N94" s="36"/>
      <c r="O94" s="36" t="s">
        <v>1074</v>
      </c>
      <c r="Q94" s="18">
        <v>0</v>
      </c>
      <c r="R94" s="18">
        <f t="shared" si="4"/>
        <v>0</v>
      </c>
      <c r="T94" s="18">
        <v>3000</v>
      </c>
    </row>
    <row r="95" spans="1:20" s="18" customFormat="1" ht="27.95" customHeight="1" x14ac:dyDescent="0.2">
      <c r="A95" s="5" t="s">
        <v>666</v>
      </c>
      <c r="B95" s="36" t="s">
        <v>791</v>
      </c>
      <c r="C95" s="38" t="s">
        <v>6</v>
      </c>
      <c r="D95" s="38" t="s">
        <v>409</v>
      </c>
      <c r="E95" s="2">
        <v>45</v>
      </c>
      <c r="F95" s="2">
        <v>115</v>
      </c>
      <c r="G95" s="59" t="s">
        <v>789</v>
      </c>
      <c r="H95" s="37">
        <f t="shared" si="3"/>
        <v>2017</v>
      </c>
      <c r="I95" s="59"/>
      <c r="J95" s="37"/>
      <c r="K95" s="36" t="s">
        <v>1072</v>
      </c>
      <c r="L95" s="36"/>
      <c r="M95" s="37" t="s">
        <v>1104</v>
      </c>
      <c r="N95" s="36"/>
      <c r="O95" s="36" t="s">
        <v>1073</v>
      </c>
      <c r="Q95" s="18">
        <v>2017</v>
      </c>
      <c r="R95" s="18">
        <f t="shared" si="4"/>
        <v>2017</v>
      </c>
    </row>
    <row r="96" spans="1:20" s="18" customFormat="1" ht="27.95" customHeight="1" x14ac:dyDescent="0.2">
      <c r="A96" s="5" t="s">
        <v>667</v>
      </c>
      <c r="B96" s="36" t="s">
        <v>791</v>
      </c>
      <c r="C96" s="38" t="s">
        <v>100</v>
      </c>
      <c r="D96" s="38" t="s">
        <v>5</v>
      </c>
      <c r="E96" s="2">
        <v>30</v>
      </c>
      <c r="F96" s="2">
        <v>99</v>
      </c>
      <c r="G96" s="59" t="s">
        <v>789</v>
      </c>
      <c r="H96" s="37">
        <f t="shared" si="3"/>
        <v>11124</v>
      </c>
      <c r="I96" s="59"/>
      <c r="J96" s="37"/>
      <c r="K96" s="36" t="s">
        <v>1072</v>
      </c>
      <c r="L96" s="36"/>
      <c r="M96" s="37" t="s">
        <v>1072</v>
      </c>
      <c r="N96" s="36"/>
      <c r="O96" s="36" t="s">
        <v>1073</v>
      </c>
      <c r="Q96" s="18">
        <v>11124</v>
      </c>
      <c r="R96" s="18">
        <f t="shared" si="4"/>
        <v>11124</v>
      </c>
    </row>
    <row r="97" spans="1:20" s="18" customFormat="1" ht="27.95" customHeight="1" x14ac:dyDescent="0.2">
      <c r="A97" s="5" t="s">
        <v>668</v>
      </c>
      <c r="B97" s="36" t="s">
        <v>791</v>
      </c>
      <c r="C97" s="38" t="s">
        <v>6</v>
      </c>
      <c r="D97" s="38" t="s">
        <v>542</v>
      </c>
      <c r="E97" s="2">
        <v>16</v>
      </c>
      <c r="F97" s="2">
        <v>38</v>
      </c>
      <c r="G97" s="59" t="s">
        <v>789</v>
      </c>
      <c r="H97" s="37">
        <f t="shared" si="3"/>
        <v>0</v>
      </c>
      <c r="I97" s="59"/>
      <c r="J97" s="37"/>
      <c r="K97" s="36" t="s">
        <v>1072</v>
      </c>
      <c r="L97" s="36"/>
      <c r="M97" s="37" t="s">
        <v>1074</v>
      </c>
      <c r="N97" s="36"/>
      <c r="O97" s="36" t="s">
        <v>1074</v>
      </c>
      <c r="Q97" s="18">
        <v>0</v>
      </c>
      <c r="R97" s="18">
        <f t="shared" si="4"/>
        <v>0</v>
      </c>
    </row>
    <row r="98" spans="1:20" s="18" customFormat="1" ht="27.95" customHeight="1" x14ac:dyDescent="0.2">
      <c r="A98" s="5" t="s">
        <v>669</v>
      </c>
      <c r="B98" s="36" t="s">
        <v>791</v>
      </c>
      <c r="C98" s="38" t="s">
        <v>73</v>
      </c>
      <c r="D98" s="38" t="s">
        <v>5</v>
      </c>
      <c r="E98" s="2">
        <v>190</v>
      </c>
      <c r="F98" s="2">
        <v>448</v>
      </c>
      <c r="G98" s="59" t="s">
        <v>789</v>
      </c>
      <c r="H98" s="37">
        <f t="shared" si="3"/>
        <v>13988</v>
      </c>
      <c r="I98" s="59"/>
      <c r="J98" s="49">
        <v>1000</v>
      </c>
      <c r="K98" s="36" t="s">
        <v>1072</v>
      </c>
      <c r="L98" s="36"/>
      <c r="M98" s="36" t="s">
        <v>1072</v>
      </c>
      <c r="N98" s="36"/>
      <c r="O98" s="36" t="s">
        <v>1073</v>
      </c>
      <c r="P98" s="18">
        <v>1939</v>
      </c>
      <c r="Q98" s="18">
        <v>12049</v>
      </c>
      <c r="R98" s="18">
        <f t="shared" si="4"/>
        <v>13988</v>
      </c>
    </row>
    <row r="99" spans="1:20" s="18" customFormat="1" ht="27.95" customHeight="1" x14ac:dyDescent="0.2">
      <c r="A99" s="5" t="s">
        <v>670</v>
      </c>
      <c r="B99" s="36" t="s">
        <v>791</v>
      </c>
      <c r="C99" s="38" t="s">
        <v>98</v>
      </c>
      <c r="D99" s="38" t="s">
        <v>5</v>
      </c>
      <c r="E99" s="2">
        <v>75</v>
      </c>
      <c r="F99" s="2">
        <v>344</v>
      </c>
      <c r="G99" s="59" t="s">
        <v>789</v>
      </c>
      <c r="H99" s="37">
        <f t="shared" si="3"/>
        <v>9921</v>
      </c>
      <c r="I99" s="59">
        <f t="shared" si="5"/>
        <v>2547</v>
      </c>
      <c r="J99" s="36"/>
      <c r="K99" s="36" t="s">
        <v>1072</v>
      </c>
      <c r="L99" s="36"/>
      <c r="M99" s="37" t="s">
        <v>1104</v>
      </c>
      <c r="N99" s="36"/>
      <c r="O99" s="36" t="s">
        <v>1073</v>
      </c>
      <c r="P99" s="18">
        <v>2453</v>
      </c>
      <c r="Q99" s="18">
        <v>7468</v>
      </c>
      <c r="R99" s="18">
        <f t="shared" si="4"/>
        <v>9921</v>
      </c>
      <c r="T99" s="18">
        <v>5000</v>
      </c>
    </row>
    <row r="100" spans="1:20" s="18" customFormat="1" ht="27.95" customHeight="1" x14ac:dyDescent="0.2">
      <c r="A100" s="5" t="s">
        <v>671</v>
      </c>
      <c r="B100" s="36" t="s">
        <v>791</v>
      </c>
      <c r="C100" s="38" t="s">
        <v>109</v>
      </c>
      <c r="D100" s="38" t="s">
        <v>5</v>
      </c>
      <c r="E100" s="2">
        <v>370</v>
      </c>
      <c r="F100" s="2">
        <v>818</v>
      </c>
      <c r="G100" s="59" t="s">
        <v>789</v>
      </c>
      <c r="H100" s="37">
        <f t="shared" si="3"/>
        <v>17412</v>
      </c>
      <c r="I100" s="59"/>
      <c r="J100" s="69">
        <v>2000</v>
      </c>
      <c r="K100" s="36" t="s">
        <v>1072</v>
      </c>
      <c r="L100" s="36"/>
      <c r="M100" s="36" t="s">
        <v>1072</v>
      </c>
      <c r="N100" s="4"/>
      <c r="O100" s="36" t="s">
        <v>1073</v>
      </c>
      <c r="Q100" s="18">
        <v>17412</v>
      </c>
      <c r="R100" s="18">
        <f t="shared" si="4"/>
        <v>17412</v>
      </c>
    </row>
    <row r="101" spans="1:20" s="18" customFormat="1" ht="27.95" customHeight="1" x14ac:dyDescent="0.2">
      <c r="A101" s="5" t="s">
        <v>672</v>
      </c>
      <c r="B101" s="36" t="s">
        <v>791</v>
      </c>
      <c r="C101" s="38" t="s">
        <v>571</v>
      </c>
      <c r="D101" s="38" t="s">
        <v>5</v>
      </c>
      <c r="E101" s="2">
        <v>257</v>
      </c>
      <c r="F101" s="2">
        <v>1107</v>
      </c>
      <c r="G101" s="59" t="s">
        <v>789</v>
      </c>
      <c r="H101" s="37">
        <f t="shared" si="3"/>
        <v>23761</v>
      </c>
      <c r="I101" s="59">
        <f t="shared" si="5"/>
        <v>2674</v>
      </c>
      <c r="J101" s="36"/>
      <c r="K101" s="36" t="s">
        <v>1072</v>
      </c>
      <c r="L101" s="36" t="s">
        <v>1189</v>
      </c>
      <c r="M101" s="36" t="s">
        <v>1072</v>
      </c>
      <c r="N101" s="36"/>
      <c r="O101" s="36" t="s">
        <v>1073</v>
      </c>
      <c r="P101" s="18">
        <v>1326</v>
      </c>
      <c r="Q101" s="18">
        <v>22435</v>
      </c>
      <c r="R101" s="18">
        <f t="shared" si="4"/>
        <v>23761</v>
      </c>
      <c r="T101" s="18">
        <v>4000</v>
      </c>
    </row>
    <row r="102" spans="1:20" s="18" customFormat="1" ht="27.95" customHeight="1" x14ac:dyDescent="0.2">
      <c r="A102" s="5" t="s">
        <v>673</v>
      </c>
      <c r="B102" s="36" t="s">
        <v>791</v>
      </c>
      <c r="C102" s="38" t="s">
        <v>398</v>
      </c>
      <c r="D102" s="38" t="s">
        <v>1208</v>
      </c>
      <c r="E102" s="2">
        <v>9</v>
      </c>
      <c r="F102" s="2">
        <v>42</v>
      </c>
      <c r="G102" s="59" t="s">
        <v>789</v>
      </c>
      <c r="H102" s="37">
        <f t="shared" si="3"/>
        <v>0</v>
      </c>
      <c r="I102" s="59"/>
      <c r="J102" s="36"/>
      <c r="K102" s="36" t="s">
        <v>1072</v>
      </c>
      <c r="L102" s="36"/>
      <c r="M102" s="37" t="s">
        <v>1074</v>
      </c>
      <c r="N102" s="36"/>
      <c r="O102" s="36" t="s">
        <v>1074</v>
      </c>
      <c r="Q102" s="18">
        <v>0</v>
      </c>
      <c r="R102" s="18">
        <f t="shared" si="4"/>
        <v>0</v>
      </c>
    </row>
    <row r="103" spans="1:20" s="18" customFormat="1" ht="27.95" customHeight="1" x14ac:dyDescent="0.2">
      <c r="A103" s="5" t="s">
        <v>674</v>
      </c>
      <c r="B103" s="36" t="s">
        <v>791</v>
      </c>
      <c r="C103" s="38" t="s">
        <v>572</v>
      </c>
      <c r="D103" s="38" t="s">
        <v>5</v>
      </c>
      <c r="E103" s="2">
        <v>246</v>
      </c>
      <c r="F103" s="2">
        <v>590</v>
      </c>
      <c r="G103" s="59" t="s">
        <v>789</v>
      </c>
      <c r="H103" s="37">
        <f t="shared" si="3"/>
        <v>9869</v>
      </c>
      <c r="I103" s="59"/>
      <c r="J103" s="36"/>
      <c r="K103" s="36" t="s">
        <v>1072</v>
      </c>
      <c r="L103" s="36"/>
      <c r="M103" s="37" t="s">
        <v>1072</v>
      </c>
      <c r="N103" s="36"/>
      <c r="O103" s="36" t="s">
        <v>1073</v>
      </c>
      <c r="Q103" s="18">
        <v>9869</v>
      </c>
      <c r="R103" s="18">
        <f t="shared" si="4"/>
        <v>9869</v>
      </c>
    </row>
    <row r="104" spans="1:20" s="18" customFormat="1" ht="27.95" customHeight="1" x14ac:dyDescent="0.2">
      <c r="A104" s="5" t="s">
        <v>675</v>
      </c>
      <c r="B104" s="36" t="s">
        <v>791</v>
      </c>
      <c r="C104" s="38" t="s">
        <v>85</v>
      </c>
      <c r="D104" s="38" t="s">
        <v>5</v>
      </c>
      <c r="E104" s="2">
        <v>107</v>
      </c>
      <c r="F104" s="2">
        <v>373</v>
      </c>
      <c r="G104" s="59" t="s">
        <v>789</v>
      </c>
      <c r="H104" s="37">
        <f t="shared" si="3"/>
        <v>8288</v>
      </c>
      <c r="I104" s="59">
        <f t="shared" si="5"/>
        <v>3000</v>
      </c>
      <c r="J104" s="49">
        <v>1000</v>
      </c>
      <c r="K104" s="36" t="s">
        <v>1072</v>
      </c>
      <c r="L104" s="36"/>
      <c r="M104" s="36" t="s">
        <v>1072</v>
      </c>
      <c r="N104" s="36"/>
      <c r="O104" s="36" t="s">
        <v>1073</v>
      </c>
      <c r="Q104" s="18">
        <v>8288</v>
      </c>
      <c r="R104" s="18">
        <f t="shared" si="4"/>
        <v>8288</v>
      </c>
      <c r="T104" s="18">
        <v>3000</v>
      </c>
    </row>
    <row r="105" spans="1:20" s="18" customFormat="1" ht="27.95" customHeight="1" x14ac:dyDescent="0.2">
      <c r="A105" s="5" t="s">
        <v>676</v>
      </c>
      <c r="B105" s="36" t="s">
        <v>791</v>
      </c>
      <c r="C105" s="38" t="s">
        <v>6</v>
      </c>
      <c r="D105" s="38" t="s">
        <v>86</v>
      </c>
      <c r="E105" s="2">
        <v>4</v>
      </c>
      <c r="F105" s="2">
        <v>14</v>
      </c>
      <c r="G105" s="59" t="s">
        <v>789</v>
      </c>
      <c r="H105" s="37">
        <f t="shared" si="3"/>
        <v>0</v>
      </c>
      <c r="I105" s="59">
        <f t="shared" si="5"/>
        <v>0</v>
      </c>
      <c r="J105" s="36"/>
      <c r="K105" s="36" t="s">
        <v>1072</v>
      </c>
      <c r="L105" s="36"/>
      <c r="M105" s="36" t="s">
        <v>1074</v>
      </c>
      <c r="N105" s="36"/>
      <c r="O105" s="36" t="s">
        <v>1074</v>
      </c>
      <c r="Q105" s="18">
        <v>0</v>
      </c>
      <c r="R105" s="18">
        <f t="shared" si="4"/>
        <v>0</v>
      </c>
    </row>
    <row r="106" spans="1:20" s="18" customFormat="1" ht="27.95" customHeight="1" x14ac:dyDescent="0.2">
      <c r="A106" s="5" t="s">
        <v>677</v>
      </c>
      <c r="B106" s="36" t="s">
        <v>791</v>
      </c>
      <c r="C106" s="38" t="s">
        <v>101</v>
      </c>
      <c r="D106" s="38" t="s">
        <v>5</v>
      </c>
      <c r="E106" s="2">
        <v>184</v>
      </c>
      <c r="F106" s="2">
        <v>664</v>
      </c>
      <c r="G106" s="59" t="s">
        <v>789</v>
      </c>
      <c r="H106" s="37">
        <f t="shared" si="3"/>
        <v>15023</v>
      </c>
      <c r="I106" s="59">
        <f t="shared" si="5"/>
        <v>5000</v>
      </c>
      <c r="J106" s="36"/>
      <c r="K106" s="36" t="s">
        <v>1072</v>
      </c>
      <c r="L106" s="36"/>
      <c r="M106" s="37" t="s">
        <v>1072</v>
      </c>
      <c r="N106" s="4"/>
      <c r="O106" s="36" t="s">
        <v>1073</v>
      </c>
      <c r="Q106" s="18">
        <v>15023</v>
      </c>
      <c r="R106" s="18">
        <f t="shared" si="4"/>
        <v>15023</v>
      </c>
      <c r="T106" s="18">
        <v>5000</v>
      </c>
    </row>
    <row r="107" spans="1:20" s="18" customFormat="1" ht="27.95" customHeight="1" x14ac:dyDescent="0.2">
      <c r="A107" s="5" t="s">
        <v>678</v>
      </c>
      <c r="B107" s="36" t="s">
        <v>791</v>
      </c>
      <c r="C107" s="38" t="s">
        <v>398</v>
      </c>
      <c r="D107" s="38" t="s">
        <v>103</v>
      </c>
      <c r="E107" s="2">
        <v>32</v>
      </c>
      <c r="F107" s="2">
        <v>70</v>
      </c>
      <c r="G107" s="59" t="s">
        <v>789</v>
      </c>
      <c r="H107" s="37">
        <f t="shared" si="3"/>
        <v>4614</v>
      </c>
      <c r="I107" s="59"/>
      <c r="J107" s="36"/>
      <c r="K107" s="36" t="s">
        <v>1072</v>
      </c>
      <c r="L107" s="36"/>
      <c r="M107" s="37" t="s">
        <v>1104</v>
      </c>
      <c r="N107" s="36"/>
      <c r="O107" s="36" t="s">
        <v>1074</v>
      </c>
      <c r="P107" s="18">
        <v>2307</v>
      </c>
      <c r="Q107" s="18">
        <v>2307</v>
      </c>
      <c r="R107" s="18">
        <f t="shared" si="4"/>
        <v>4614</v>
      </c>
    </row>
    <row r="108" spans="1:20" s="18" customFormat="1" ht="27.95" customHeight="1" x14ac:dyDescent="0.2">
      <c r="A108" s="5" t="s">
        <v>679</v>
      </c>
      <c r="B108" s="36" t="s">
        <v>791</v>
      </c>
      <c r="C108" s="38" t="s">
        <v>6</v>
      </c>
      <c r="D108" s="38" t="s">
        <v>102</v>
      </c>
      <c r="E108" s="2">
        <v>3</v>
      </c>
      <c r="F108" s="2">
        <v>6</v>
      </c>
      <c r="G108" s="59" t="s">
        <v>789</v>
      </c>
      <c r="H108" s="37">
        <f t="shared" si="3"/>
        <v>0</v>
      </c>
      <c r="I108" s="59"/>
      <c r="J108" s="36"/>
      <c r="K108" s="36" t="s">
        <v>1072</v>
      </c>
      <c r="L108" s="36"/>
      <c r="M108" s="37" t="s">
        <v>1104</v>
      </c>
      <c r="N108" s="36"/>
      <c r="O108" s="36" t="s">
        <v>1074</v>
      </c>
      <c r="Q108" s="18">
        <v>0</v>
      </c>
      <c r="R108" s="18">
        <f t="shared" si="4"/>
        <v>0</v>
      </c>
    </row>
    <row r="109" spans="1:20" s="18" customFormat="1" ht="27.95" customHeight="1" x14ac:dyDescent="0.2">
      <c r="A109" s="5" t="s">
        <v>680</v>
      </c>
      <c r="B109" s="36" t="s">
        <v>791</v>
      </c>
      <c r="C109" s="38" t="s">
        <v>74</v>
      </c>
      <c r="D109" s="38" t="s">
        <v>5</v>
      </c>
      <c r="E109" s="2">
        <v>7</v>
      </c>
      <c r="F109" s="2">
        <v>6</v>
      </c>
      <c r="G109" s="59" t="s">
        <v>789</v>
      </c>
      <c r="H109" s="37">
        <f t="shared" si="3"/>
        <v>1300</v>
      </c>
      <c r="I109" s="59">
        <f t="shared" si="5"/>
        <v>3000</v>
      </c>
      <c r="J109" s="36"/>
      <c r="K109" s="36" t="s">
        <v>1072</v>
      </c>
      <c r="L109" s="36"/>
      <c r="M109" s="37"/>
      <c r="N109" s="36"/>
      <c r="O109" s="36" t="s">
        <v>1074</v>
      </c>
      <c r="Q109" s="18">
        <v>1300</v>
      </c>
      <c r="R109" s="18">
        <f t="shared" si="4"/>
        <v>1300</v>
      </c>
      <c r="T109" s="18">
        <v>3000</v>
      </c>
    </row>
    <row r="110" spans="1:20" s="18" customFormat="1" ht="27.95" customHeight="1" x14ac:dyDescent="0.2">
      <c r="A110" s="5" t="s">
        <v>681</v>
      </c>
      <c r="B110" s="36" t="s">
        <v>791</v>
      </c>
      <c r="C110" s="38" t="s">
        <v>6</v>
      </c>
      <c r="D110" s="38" t="s">
        <v>12</v>
      </c>
      <c r="E110" s="2">
        <v>17</v>
      </c>
      <c r="F110" s="2">
        <v>58</v>
      </c>
      <c r="G110" s="59" t="s">
        <v>789</v>
      </c>
      <c r="H110" s="37">
        <f t="shared" si="3"/>
        <v>0</v>
      </c>
      <c r="I110" s="59"/>
      <c r="J110" s="36"/>
      <c r="K110" s="36" t="s">
        <v>1072</v>
      </c>
      <c r="L110" s="36"/>
      <c r="M110" s="37" t="s">
        <v>1072</v>
      </c>
      <c r="N110" s="36"/>
      <c r="O110" s="36" t="s">
        <v>1074</v>
      </c>
      <c r="Q110" s="18">
        <v>0</v>
      </c>
      <c r="R110" s="18">
        <f t="shared" si="4"/>
        <v>0</v>
      </c>
    </row>
    <row r="111" spans="1:20" s="18" customFormat="1" ht="27.95" customHeight="1" x14ac:dyDescent="0.2">
      <c r="A111" s="5" t="s">
        <v>682</v>
      </c>
      <c r="B111" s="36" t="s">
        <v>791</v>
      </c>
      <c r="C111" s="38" t="s">
        <v>6</v>
      </c>
      <c r="D111" s="38" t="s">
        <v>1008</v>
      </c>
      <c r="E111" s="2">
        <v>4</v>
      </c>
      <c r="F111" s="2">
        <v>4</v>
      </c>
      <c r="G111" s="59" t="s">
        <v>789</v>
      </c>
      <c r="H111" s="37">
        <f t="shared" si="3"/>
        <v>0</v>
      </c>
      <c r="I111" s="59"/>
      <c r="J111" s="36"/>
      <c r="K111" s="36" t="s">
        <v>1072</v>
      </c>
      <c r="L111" s="36"/>
      <c r="M111" s="37" t="s">
        <v>1074</v>
      </c>
      <c r="N111" s="36"/>
      <c r="O111" s="36" t="s">
        <v>1074</v>
      </c>
      <c r="Q111" s="18">
        <v>0</v>
      </c>
      <c r="R111" s="18">
        <f t="shared" si="4"/>
        <v>0</v>
      </c>
    </row>
    <row r="112" spans="1:20" s="18" customFormat="1" ht="27.95" customHeight="1" x14ac:dyDescent="0.2">
      <c r="A112" s="5" t="s">
        <v>683</v>
      </c>
      <c r="B112" s="36" t="s">
        <v>791</v>
      </c>
      <c r="C112" s="38" t="s">
        <v>24</v>
      </c>
      <c r="D112" s="38" t="s">
        <v>5</v>
      </c>
      <c r="E112" s="2">
        <v>28</v>
      </c>
      <c r="F112" s="2">
        <v>71</v>
      </c>
      <c r="G112" s="59" t="s">
        <v>789</v>
      </c>
      <c r="H112" s="37">
        <f t="shared" si="3"/>
        <v>900</v>
      </c>
      <c r="I112" s="59">
        <f t="shared" si="5"/>
        <v>2000</v>
      </c>
      <c r="J112" s="36"/>
      <c r="K112" s="36" t="s">
        <v>1072</v>
      </c>
      <c r="L112" s="36"/>
      <c r="M112" s="37" t="s">
        <v>1104</v>
      </c>
      <c r="N112" s="36"/>
      <c r="O112" s="36" t="s">
        <v>1073</v>
      </c>
      <c r="Q112" s="18">
        <v>900</v>
      </c>
      <c r="R112" s="18">
        <f t="shared" si="4"/>
        <v>900</v>
      </c>
      <c r="T112" s="18">
        <v>2000</v>
      </c>
    </row>
    <row r="113" spans="1:20" s="18" customFormat="1" ht="27.95" customHeight="1" x14ac:dyDescent="0.2">
      <c r="A113" s="5" t="s">
        <v>684</v>
      </c>
      <c r="B113" s="36" t="s">
        <v>791</v>
      </c>
      <c r="C113" s="38" t="s">
        <v>6</v>
      </c>
      <c r="D113" s="38" t="s">
        <v>104</v>
      </c>
      <c r="E113" s="2">
        <v>8</v>
      </c>
      <c r="F113" s="2">
        <v>28</v>
      </c>
      <c r="G113" s="37" t="s">
        <v>789</v>
      </c>
      <c r="H113" s="37">
        <f t="shared" si="3"/>
        <v>0</v>
      </c>
      <c r="I113" s="59"/>
      <c r="J113" s="36"/>
      <c r="K113" s="36" t="s">
        <v>1072</v>
      </c>
      <c r="L113" s="36"/>
      <c r="M113" s="37" t="s">
        <v>1104</v>
      </c>
      <c r="N113" s="36"/>
      <c r="O113" s="36" t="s">
        <v>1074</v>
      </c>
      <c r="Q113" s="18">
        <v>0</v>
      </c>
      <c r="R113" s="18">
        <f t="shared" si="4"/>
        <v>0</v>
      </c>
    </row>
    <row r="114" spans="1:20" s="18" customFormat="1" ht="27.95" customHeight="1" x14ac:dyDescent="0.2">
      <c r="A114" s="5" t="s">
        <v>685</v>
      </c>
      <c r="B114" s="36" t="s">
        <v>791</v>
      </c>
      <c r="C114" s="38" t="s">
        <v>6</v>
      </c>
      <c r="D114" s="38" t="s">
        <v>105</v>
      </c>
      <c r="E114" s="2">
        <v>117</v>
      </c>
      <c r="F114" s="2">
        <v>367</v>
      </c>
      <c r="G114" s="59" t="s">
        <v>789</v>
      </c>
      <c r="H114" s="37">
        <f t="shared" si="3"/>
        <v>5432</v>
      </c>
      <c r="I114" s="59"/>
      <c r="J114" s="49">
        <v>1000</v>
      </c>
      <c r="K114" s="36" t="s">
        <v>1072</v>
      </c>
      <c r="L114" s="36"/>
      <c r="M114" s="37" t="s">
        <v>1104</v>
      </c>
      <c r="N114" s="36"/>
      <c r="O114" s="36" t="s">
        <v>1073</v>
      </c>
      <c r="P114" s="18">
        <v>3982</v>
      </c>
      <c r="Q114" s="18">
        <v>1450</v>
      </c>
      <c r="R114" s="18">
        <f t="shared" si="4"/>
        <v>5432</v>
      </c>
    </row>
    <row r="115" spans="1:20" s="18" customFormat="1" ht="27.95" customHeight="1" x14ac:dyDescent="0.2">
      <c r="A115" s="5" t="s">
        <v>686</v>
      </c>
      <c r="B115" s="36" t="s">
        <v>791</v>
      </c>
      <c r="C115" s="38" t="s">
        <v>398</v>
      </c>
      <c r="D115" s="38" t="s">
        <v>405</v>
      </c>
      <c r="E115" s="2">
        <v>3</v>
      </c>
      <c r="F115" s="2">
        <v>10</v>
      </c>
      <c r="G115" s="59" t="s">
        <v>789</v>
      </c>
      <c r="H115" s="37">
        <f t="shared" si="3"/>
        <v>1300</v>
      </c>
      <c r="I115" s="59"/>
      <c r="J115" s="36"/>
      <c r="K115" s="36" t="s">
        <v>1072</v>
      </c>
      <c r="L115" s="36"/>
      <c r="M115" s="37" t="s">
        <v>1104</v>
      </c>
      <c r="N115" s="36"/>
      <c r="O115" s="36" t="s">
        <v>1074</v>
      </c>
      <c r="Q115" s="18">
        <v>1300</v>
      </c>
      <c r="R115" s="18">
        <f t="shared" si="4"/>
        <v>1300</v>
      </c>
    </row>
    <row r="116" spans="1:20" s="18" customFormat="1" ht="27.95" customHeight="1" x14ac:dyDescent="0.2">
      <c r="A116" s="5" t="s">
        <v>687</v>
      </c>
      <c r="B116" s="36" t="s">
        <v>791</v>
      </c>
      <c r="C116" s="38" t="s">
        <v>87</v>
      </c>
      <c r="D116" s="38" t="s">
        <v>5</v>
      </c>
      <c r="E116" s="2">
        <v>180</v>
      </c>
      <c r="F116" s="2">
        <v>546</v>
      </c>
      <c r="G116" s="59" t="s">
        <v>789</v>
      </c>
      <c r="H116" s="37">
        <f t="shared" si="3"/>
        <v>14459</v>
      </c>
      <c r="I116" s="59">
        <f t="shared" si="5"/>
        <v>792</v>
      </c>
      <c r="J116" s="36"/>
      <c r="K116" s="36" t="s">
        <v>1072</v>
      </c>
      <c r="L116" s="36"/>
      <c r="M116" s="36" t="s">
        <v>1072</v>
      </c>
      <c r="N116" s="36"/>
      <c r="O116" s="36" t="s">
        <v>1073</v>
      </c>
      <c r="P116" s="18">
        <v>3208</v>
      </c>
      <c r="Q116" s="18">
        <v>11251</v>
      </c>
      <c r="R116" s="18">
        <f t="shared" si="4"/>
        <v>14459</v>
      </c>
      <c r="T116" s="18">
        <v>4000</v>
      </c>
    </row>
    <row r="117" spans="1:20" s="18" customFormat="1" ht="27.95" customHeight="1" x14ac:dyDescent="0.2">
      <c r="A117" s="5" t="s">
        <v>688</v>
      </c>
      <c r="B117" s="36" t="s">
        <v>791</v>
      </c>
      <c r="C117" s="38" t="s">
        <v>88</v>
      </c>
      <c r="D117" s="38" t="s">
        <v>5</v>
      </c>
      <c r="E117" s="2">
        <v>134</v>
      </c>
      <c r="F117" s="2">
        <v>298</v>
      </c>
      <c r="G117" s="59" t="s">
        <v>789</v>
      </c>
      <c r="H117" s="37">
        <f t="shared" si="3"/>
        <v>7773</v>
      </c>
      <c r="I117" s="59">
        <f t="shared" si="5"/>
        <v>5000</v>
      </c>
      <c r="J117" s="36"/>
      <c r="K117" s="36" t="s">
        <v>1072</v>
      </c>
      <c r="L117" s="36"/>
      <c r="M117" s="37" t="s">
        <v>1072</v>
      </c>
      <c r="N117" s="36"/>
      <c r="O117" s="36" t="s">
        <v>1073</v>
      </c>
      <c r="Q117" s="18">
        <v>7773</v>
      </c>
      <c r="R117" s="18">
        <f t="shared" si="4"/>
        <v>7773</v>
      </c>
      <c r="T117" s="18">
        <v>5000</v>
      </c>
    </row>
    <row r="118" spans="1:20" ht="22.15" customHeight="1" x14ac:dyDescent="0.2">
      <c r="A118" s="83" t="s">
        <v>1219</v>
      </c>
      <c r="B118" s="83"/>
      <c r="C118" s="83"/>
      <c r="D118" s="83"/>
      <c r="E118" s="62">
        <f>SUM(E3:E117)</f>
        <v>9648</v>
      </c>
      <c r="F118" s="62">
        <f>SUM(F3:F117)</f>
        <v>30423</v>
      </c>
      <c r="G118" s="62">
        <f t="shared" ref="G118:I118" si="6">SUM(G3:G117)</f>
        <v>0</v>
      </c>
      <c r="H118" s="62">
        <f t="shared" si="6"/>
        <v>754546</v>
      </c>
      <c r="I118" s="62">
        <f t="shared" si="6"/>
        <v>110703</v>
      </c>
      <c r="J118" s="62">
        <f>SUM(J3:J117)</f>
        <v>43000</v>
      </c>
      <c r="K118" s="62">
        <f>COUNTA(K3:K117)</f>
        <v>115</v>
      </c>
      <c r="L118" s="62">
        <f>COUNTA(L3:L117)</f>
        <v>7</v>
      </c>
      <c r="M118" s="62">
        <f>COUNTA(M3:M117)</f>
        <v>114</v>
      </c>
      <c r="N118" s="62">
        <f>COUNTA(N3:N117)</f>
        <v>0</v>
      </c>
      <c r="O118" s="62">
        <f t="shared" ref="O118" si="7">COUNTA(O3:O117)</f>
        <v>113</v>
      </c>
    </row>
    <row r="119" spans="1:20" ht="22.15" customHeight="1" x14ac:dyDescent="0.2">
      <c r="N119" s="19"/>
    </row>
    <row r="120" spans="1:20" ht="22.15" customHeight="1" x14ac:dyDescent="0.2">
      <c r="N120" s="19"/>
    </row>
    <row r="121" spans="1:20" ht="22.15" customHeight="1" x14ac:dyDescent="0.2">
      <c r="N121" s="19"/>
    </row>
    <row r="122" spans="1:20" ht="22.15" customHeight="1" x14ac:dyDescent="0.2">
      <c r="N122" s="19"/>
    </row>
    <row r="123" spans="1:20" ht="22.15" customHeight="1" x14ac:dyDescent="0.2">
      <c r="N123" s="19"/>
    </row>
    <row r="124" spans="1:20" ht="22.15" customHeight="1" x14ac:dyDescent="0.2">
      <c r="N124" s="19"/>
    </row>
    <row r="125" spans="1:20" ht="22.15" customHeight="1" x14ac:dyDescent="0.2">
      <c r="N125" s="19"/>
    </row>
    <row r="126" spans="1:20" ht="22.15" customHeight="1" x14ac:dyDescent="0.2">
      <c r="N126" s="19"/>
    </row>
    <row r="127" spans="1:20" ht="22.15" customHeight="1" x14ac:dyDescent="0.2">
      <c r="N127" s="19"/>
    </row>
    <row r="128" spans="1:20" ht="22.15" customHeight="1" x14ac:dyDescent="0.2">
      <c r="N128" s="19"/>
    </row>
    <row r="129" spans="14:14" ht="22.15" customHeight="1" x14ac:dyDescent="0.2">
      <c r="N129" s="19"/>
    </row>
    <row r="130" spans="14:14" ht="22.15" customHeight="1" x14ac:dyDescent="0.2">
      <c r="N130" s="19"/>
    </row>
    <row r="131" spans="14:14" ht="22.15" customHeight="1" x14ac:dyDescent="0.2">
      <c r="N131" s="19"/>
    </row>
    <row r="132" spans="14:14" ht="22.15" customHeight="1" x14ac:dyDescent="0.2">
      <c r="N132" s="19"/>
    </row>
    <row r="133" spans="14:14" ht="22.15" customHeight="1" x14ac:dyDescent="0.2">
      <c r="N133" s="8"/>
    </row>
    <row r="134" spans="14:14" ht="22.15" customHeight="1" x14ac:dyDescent="0.2">
      <c r="N134" s="8"/>
    </row>
    <row r="135" spans="14:14" ht="22.15" customHeight="1" x14ac:dyDescent="0.2">
      <c r="N135" s="19"/>
    </row>
    <row r="136" spans="14:14" ht="22.15" customHeight="1" x14ac:dyDescent="0.2">
      <c r="N136" s="19"/>
    </row>
    <row r="137" spans="14:14" ht="22.15" customHeight="1" x14ac:dyDescent="0.2">
      <c r="N137" s="19"/>
    </row>
    <row r="138" spans="14:14" ht="22.15" customHeight="1" x14ac:dyDescent="0.2">
      <c r="N138" s="19"/>
    </row>
    <row r="139" spans="14:14" ht="22.15" customHeight="1" x14ac:dyDescent="0.2">
      <c r="N139" s="19"/>
    </row>
    <row r="140" spans="14:14" ht="22.15" customHeight="1" x14ac:dyDescent="0.2">
      <c r="N140" s="19"/>
    </row>
    <row r="141" spans="14:14" ht="22.15" customHeight="1" x14ac:dyDescent="0.2">
      <c r="N141" s="19"/>
    </row>
    <row r="142" spans="14:14" ht="22.15" customHeight="1" x14ac:dyDescent="0.2">
      <c r="N142" s="19"/>
    </row>
    <row r="143" spans="14:14" ht="22.15" customHeight="1" x14ac:dyDescent="0.2">
      <c r="N143" s="19"/>
    </row>
    <row r="144" spans="14:14" ht="22.15" customHeight="1" x14ac:dyDescent="0.2">
      <c r="N144" s="19"/>
    </row>
    <row r="145" spans="14:14" ht="22.15" customHeight="1" x14ac:dyDescent="0.2">
      <c r="N145" s="19"/>
    </row>
    <row r="146" spans="14:14" ht="22.15" customHeight="1" x14ac:dyDescent="0.2">
      <c r="N146" s="19"/>
    </row>
    <row r="147" spans="14:14" ht="22.15" customHeight="1" x14ac:dyDescent="0.2">
      <c r="N147" s="19"/>
    </row>
    <row r="148" spans="14:14" ht="22.15" customHeight="1" x14ac:dyDescent="0.2">
      <c r="N148" s="19"/>
    </row>
    <row r="149" spans="14:14" ht="22.15" customHeight="1" x14ac:dyDescent="0.2">
      <c r="N149" s="19"/>
    </row>
    <row r="150" spans="14:14" ht="22.15" customHeight="1" x14ac:dyDescent="0.2">
      <c r="N150" s="19"/>
    </row>
    <row r="151" spans="14:14" ht="22.15" customHeight="1" x14ac:dyDescent="0.2">
      <c r="N151" s="19"/>
    </row>
    <row r="152" spans="14:14" ht="22.15" customHeight="1" x14ac:dyDescent="0.2">
      <c r="N152" s="19"/>
    </row>
    <row r="153" spans="14:14" ht="22.15" customHeight="1" x14ac:dyDescent="0.2">
      <c r="N153" s="19"/>
    </row>
    <row r="154" spans="14:14" ht="22.15" customHeight="1" x14ac:dyDescent="0.2">
      <c r="N154" s="19"/>
    </row>
    <row r="155" spans="14:14" ht="22.15" customHeight="1" x14ac:dyDescent="0.2">
      <c r="N155" s="19"/>
    </row>
    <row r="156" spans="14:14" ht="22.15" customHeight="1" x14ac:dyDescent="0.2">
      <c r="N156" s="19"/>
    </row>
    <row r="157" spans="14:14" ht="22.15" customHeight="1" x14ac:dyDescent="0.2">
      <c r="N157" s="19"/>
    </row>
    <row r="158" spans="14:14" ht="22.15" customHeight="1" x14ac:dyDescent="0.2">
      <c r="N158" s="19"/>
    </row>
    <row r="159" spans="14:14" ht="22.15" customHeight="1" x14ac:dyDescent="0.2">
      <c r="N159" s="19"/>
    </row>
    <row r="160" spans="14:14" ht="22.15" customHeight="1" x14ac:dyDescent="0.2">
      <c r="N160" s="19"/>
    </row>
    <row r="161" spans="14:14" ht="22.15" customHeight="1" x14ac:dyDescent="0.2">
      <c r="N161" s="19"/>
    </row>
    <row r="162" spans="14:14" ht="22.15" customHeight="1" x14ac:dyDescent="0.2">
      <c r="N162" s="19"/>
    </row>
    <row r="163" spans="14:14" ht="22.15" customHeight="1" x14ac:dyDescent="0.2">
      <c r="N163" s="19"/>
    </row>
    <row r="164" spans="14:14" ht="22.15" customHeight="1" x14ac:dyDescent="0.2">
      <c r="N164" s="19"/>
    </row>
    <row r="165" spans="14:14" ht="22.15" customHeight="1" x14ac:dyDescent="0.2">
      <c r="N165" s="19"/>
    </row>
    <row r="166" spans="14:14" ht="22.15" customHeight="1" x14ac:dyDescent="0.2">
      <c r="N166" s="19"/>
    </row>
    <row r="167" spans="14:14" ht="22.15" customHeight="1" x14ac:dyDescent="0.2">
      <c r="N167" s="19"/>
    </row>
    <row r="168" spans="14:14" ht="22.15" customHeight="1" x14ac:dyDescent="0.2">
      <c r="N168" s="19"/>
    </row>
    <row r="169" spans="14:14" ht="22.15" customHeight="1" x14ac:dyDescent="0.2">
      <c r="N169" s="19"/>
    </row>
    <row r="170" spans="14:14" ht="22.15" customHeight="1" x14ac:dyDescent="0.2">
      <c r="N170" s="19"/>
    </row>
    <row r="171" spans="14:14" ht="22.15" customHeight="1" x14ac:dyDescent="0.2">
      <c r="N171" s="19"/>
    </row>
    <row r="172" spans="14:14" ht="22.15" customHeight="1" x14ac:dyDescent="0.2">
      <c r="N172" s="19"/>
    </row>
    <row r="173" spans="14:14" ht="22.15" customHeight="1" x14ac:dyDescent="0.2">
      <c r="N173" s="19"/>
    </row>
    <row r="174" spans="14:14" ht="22.15" customHeight="1" x14ac:dyDescent="0.2">
      <c r="N174" s="19"/>
    </row>
    <row r="175" spans="14:14" ht="22.15" customHeight="1" x14ac:dyDescent="0.2">
      <c r="N175" s="19"/>
    </row>
    <row r="176" spans="14:14" ht="22.15" customHeight="1" x14ac:dyDescent="0.2">
      <c r="N176" s="19"/>
    </row>
    <row r="177" spans="14:14" ht="22.15" customHeight="1" x14ac:dyDescent="0.2">
      <c r="N177" s="19"/>
    </row>
    <row r="178" spans="14:14" ht="22.15" customHeight="1" x14ac:dyDescent="0.2">
      <c r="N178" s="19"/>
    </row>
    <row r="179" spans="14:14" ht="22.15" customHeight="1" x14ac:dyDescent="0.2">
      <c r="N179" s="19"/>
    </row>
    <row r="180" spans="14:14" ht="22.15" customHeight="1" x14ac:dyDescent="0.2">
      <c r="N180" s="19"/>
    </row>
    <row r="181" spans="14:14" ht="22.15" customHeight="1" x14ac:dyDescent="0.2">
      <c r="N181" s="19"/>
    </row>
    <row r="182" spans="14:14" ht="22.15" customHeight="1" x14ac:dyDescent="0.2">
      <c r="N182" s="19"/>
    </row>
    <row r="183" spans="14:14" ht="22.15" customHeight="1" x14ac:dyDescent="0.2">
      <c r="N183" s="19"/>
    </row>
    <row r="184" spans="14:14" ht="22.15" customHeight="1" x14ac:dyDescent="0.2">
      <c r="N184" s="19"/>
    </row>
    <row r="185" spans="14:14" ht="22.15" customHeight="1" x14ac:dyDescent="0.2">
      <c r="N185" s="8"/>
    </row>
    <row r="186" spans="14:14" ht="22.15" customHeight="1" x14ac:dyDescent="0.2">
      <c r="N186" s="19"/>
    </row>
    <row r="187" spans="14:14" ht="22.15" customHeight="1" x14ac:dyDescent="0.2">
      <c r="N187" s="19"/>
    </row>
    <row r="188" spans="14:14" ht="22.15" customHeight="1" x14ac:dyDescent="0.2">
      <c r="N188" s="19"/>
    </row>
    <row r="189" spans="14:14" ht="22.15" customHeight="1" x14ac:dyDescent="0.2">
      <c r="N189" s="19"/>
    </row>
    <row r="190" spans="14:14" ht="22.15" customHeight="1" x14ac:dyDescent="0.2">
      <c r="N190" s="19"/>
    </row>
    <row r="191" spans="14:14" ht="22.15" customHeight="1" x14ac:dyDescent="0.2">
      <c r="N191" s="19"/>
    </row>
    <row r="192" spans="14:14" ht="22.15" customHeight="1" x14ac:dyDescent="0.2">
      <c r="N192" s="19"/>
    </row>
    <row r="193" spans="14:14" ht="22.15" customHeight="1" x14ac:dyDescent="0.2">
      <c r="N193" s="19"/>
    </row>
    <row r="194" spans="14:14" ht="22.15" customHeight="1" x14ac:dyDescent="0.2">
      <c r="N194" s="19"/>
    </row>
    <row r="195" spans="14:14" ht="22.15" customHeight="1" x14ac:dyDescent="0.2">
      <c r="N195" s="19"/>
    </row>
    <row r="196" spans="14:14" ht="22.15" customHeight="1" x14ac:dyDescent="0.2">
      <c r="N196" s="19"/>
    </row>
    <row r="197" spans="14:14" ht="22.15" customHeight="1" x14ac:dyDescent="0.2">
      <c r="N197" s="19"/>
    </row>
    <row r="198" spans="14:14" ht="22.15" customHeight="1" x14ac:dyDescent="0.2">
      <c r="N198" s="19"/>
    </row>
    <row r="199" spans="14:14" ht="22.15" customHeight="1" x14ac:dyDescent="0.2">
      <c r="N199" s="19"/>
    </row>
    <row r="200" spans="14:14" ht="22.15" customHeight="1" x14ac:dyDescent="0.2">
      <c r="N200" s="19"/>
    </row>
    <row r="201" spans="14:14" ht="22.15" customHeight="1" x14ac:dyDescent="0.2">
      <c r="N201" s="19"/>
    </row>
    <row r="202" spans="14:14" ht="22.15" customHeight="1" x14ac:dyDescent="0.2">
      <c r="N202" s="19"/>
    </row>
    <row r="203" spans="14:14" ht="22.15" customHeight="1" x14ac:dyDescent="0.2">
      <c r="N203" s="19"/>
    </row>
    <row r="204" spans="14:14" ht="22.15" customHeight="1" x14ac:dyDescent="0.2">
      <c r="N204" s="19"/>
    </row>
    <row r="205" spans="14:14" ht="22.15" customHeight="1" x14ac:dyDescent="0.2">
      <c r="N205" s="19"/>
    </row>
    <row r="206" spans="14:14" ht="22.15" customHeight="1" x14ac:dyDescent="0.2">
      <c r="N206" s="19"/>
    </row>
    <row r="207" spans="14:14" ht="22.15" customHeight="1" x14ac:dyDescent="0.2">
      <c r="N207" s="19"/>
    </row>
    <row r="208" spans="14:14" ht="22.15" customHeight="1" x14ac:dyDescent="0.2">
      <c r="N208" s="19"/>
    </row>
    <row r="209" spans="14:14" ht="22.15" customHeight="1" x14ac:dyDescent="0.2">
      <c r="N209" s="19"/>
    </row>
    <row r="210" spans="14:14" ht="22.15" customHeight="1" x14ac:dyDescent="0.2">
      <c r="N210" s="19"/>
    </row>
    <row r="211" spans="14:14" ht="22.15" customHeight="1" x14ac:dyDescent="0.2">
      <c r="N211" s="19"/>
    </row>
    <row r="212" spans="14:14" ht="22.15" customHeight="1" x14ac:dyDescent="0.2">
      <c r="N212" s="19"/>
    </row>
    <row r="213" spans="14:14" ht="22.15" customHeight="1" x14ac:dyDescent="0.2">
      <c r="N213" s="19"/>
    </row>
    <row r="214" spans="14:14" ht="22.15" customHeight="1" x14ac:dyDescent="0.2">
      <c r="N214" s="19"/>
    </row>
    <row r="215" spans="14:14" ht="22.15" customHeight="1" x14ac:dyDescent="0.2">
      <c r="N215" s="19"/>
    </row>
    <row r="216" spans="14:14" ht="22.15" customHeight="1" x14ac:dyDescent="0.2">
      <c r="N216" s="19"/>
    </row>
    <row r="217" spans="14:14" ht="15" x14ac:dyDescent="0.2">
      <c r="N217" s="19"/>
    </row>
    <row r="218" spans="14:14" ht="15" x14ac:dyDescent="0.2">
      <c r="N218" s="19"/>
    </row>
    <row r="219" spans="14:14" ht="15" x14ac:dyDescent="0.2">
      <c r="N219" s="19"/>
    </row>
    <row r="220" spans="14:14" ht="15" x14ac:dyDescent="0.2">
      <c r="N220" s="19"/>
    </row>
    <row r="221" spans="14:14" ht="15.75" x14ac:dyDescent="0.2">
      <c r="N221" s="8"/>
    </row>
    <row r="222" spans="14:14" ht="15" x14ac:dyDescent="0.2">
      <c r="N222" s="19"/>
    </row>
    <row r="223" spans="14:14" ht="15" x14ac:dyDescent="0.2">
      <c r="N223" s="19"/>
    </row>
    <row r="224" spans="14:14" ht="15.75" x14ac:dyDescent="0.2">
      <c r="N224" s="8"/>
    </row>
    <row r="225" spans="14:14" ht="15" x14ac:dyDescent="0.2">
      <c r="N225" s="19"/>
    </row>
    <row r="226" spans="14:14" ht="15" x14ac:dyDescent="0.2">
      <c r="N226" s="19"/>
    </row>
    <row r="227" spans="14:14" ht="15" x14ac:dyDescent="0.2">
      <c r="N227" s="19"/>
    </row>
    <row r="228" spans="14:14" ht="15" x14ac:dyDescent="0.2">
      <c r="N228" s="19"/>
    </row>
    <row r="229" spans="14:14" ht="15" x14ac:dyDescent="0.2">
      <c r="N229" s="19"/>
    </row>
    <row r="230" spans="14:14" ht="15" x14ac:dyDescent="0.2">
      <c r="N230" s="19"/>
    </row>
    <row r="231" spans="14:14" ht="15" x14ac:dyDescent="0.2">
      <c r="N231" s="19"/>
    </row>
    <row r="232" spans="14:14" ht="15" x14ac:dyDescent="0.2">
      <c r="N232" s="19"/>
    </row>
    <row r="233" spans="14:14" ht="15" x14ac:dyDescent="0.2">
      <c r="N233" s="19"/>
    </row>
    <row r="234" spans="14:14" ht="15" x14ac:dyDescent="0.2">
      <c r="N234" s="19"/>
    </row>
    <row r="235" spans="14:14" ht="15" x14ac:dyDescent="0.2">
      <c r="N235" s="19"/>
    </row>
    <row r="236" spans="14:14" ht="15" x14ac:dyDescent="0.2">
      <c r="N236" s="19"/>
    </row>
    <row r="237" spans="14:14" ht="15" x14ac:dyDescent="0.2">
      <c r="N237" s="19"/>
    </row>
    <row r="238" spans="14:14" ht="15" x14ac:dyDescent="0.2">
      <c r="N238" s="19"/>
    </row>
    <row r="239" spans="14:14" ht="15" x14ac:dyDescent="0.2">
      <c r="N239" s="19"/>
    </row>
    <row r="240" spans="14:14" ht="15" x14ac:dyDescent="0.2">
      <c r="N240" s="19"/>
    </row>
    <row r="241" spans="14:14" ht="15" x14ac:dyDescent="0.2">
      <c r="N241" s="19"/>
    </row>
    <row r="242" spans="14:14" ht="15" x14ac:dyDescent="0.2">
      <c r="N242" s="19"/>
    </row>
    <row r="243" spans="14:14" ht="15" x14ac:dyDescent="0.2">
      <c r="N243" s="19"/>
    </row>
    <row r="244" spans="14:14" ht="15" x14ac:dyDescent="0.2">
      <c r="N244" s="19"/>
    </row>
    <row r="245" spans="14:14" ht="15" x14ac:dyDescent="0.2">
      <c r="N245" s="19"/>
    </row>
    <row r="246" spans="14:14" ht="15" x14ac:dyDescent="0.2">
      <c r="N246" s="19"/>
    </row>
    <row r="247" spans="14:14" ht="15" x14ac:dyDescent="0.2">
      <c r="N247" s="19"/>
    </row>
  </sheetData>
  <autoFilter ref="A2:O118"/>
  <mergeCells count="3">
    <mergeCell ref="A1:O1"/>
    <mergeCell ref="A118:D118"/>
    <mergeCell ref="J20:J21"/>
  </mergeCells>
  <phoneticPr fontId="4" type="noConversion"/>
  <printOptions horizontalCentered="1"/>
  <pageMargins left="0" right="0" top="0" bottom="0" header="0" footer="0"/>
  <pageSetup paperSize="9" scale="77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2"/>
  <sheetViews>
    <sheetView zoomScale="80" zoomScaleNormal="80" workbookViewId="0">
      <pane ySplit="2" topLeftCell="A33" activePane="bottomLeft" state="frozen"/>
      <selection pane="bottomLeft" activeCell="K55" sqref="K55"/>
    </sheetView>
  </sheetViews>
  <sheetFormatPr defaultColWidth="10.140625" defaultRowHeight="15.75" x14ac:dyDescent="0.2"/>
  <cols>
    <col min="1" max="1" width="5.28515625" style="8" bestFit="1" customWidth="1"/>
    <col min="2" max="2" width="12" style="7" bestFit="1" customWidth="1"/>
    <col min="3" max="3" width="12" style="7" customWidth="1"/>
    <col min="4" max="4" width="17.85546875" style="7" customWidth="1"/>
    <col min="5" max="5" width="6.7109375" style="7" customWidth="1"/>
    <col min="6" max="6" width="6.7109375" style="7" bestFit="1" customWidth="1"/>
    <col min="7" max="7" width="8.42578125" style="7" bestFit="1" customWidth="1"/>
    <col min="8" max="8" width="13.28515625" style="7" customWidth="1"/>
    <col min="9" max="9" width="13.28515625" style="7" bestFit="1" customWidth="1"/>
    <col min="10" max="10" width="13.28515625" style="7" customWidth="1"/>
    <col min="11" max="11" width="10.42578125" style="7" customWidth="1"/>
    <col min="12" max="12" width="16.85546875" style="7" bestFit="1" customWidth="1"/>
    <col min="13" max="13" width="14" style="7" customWidth="1"/>
    <col min="14" max="14" width="11.85546875" style="7" customWidth="1"/>
    <col min="15" max="15" width="10.140625" style="7" bestFit="1" customWidth="1"/>
    <col min="16" max="16384" width="10.140625" style="7"/>
  </cols>
  <sheetData>
    <row r="1" spans="1:15" ht="30.75" customHeight="1" x14ac:dyDescent="0.2">
      <c r="A1" s="88" t="s">
        <v>1078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s="6" customFormat="1" ht="52.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5" ht="27.95" customHeight="1" x14ac:dyDescent="0.2">
      <c r="A3" s="4">
        <v>1</v>
      </c>
      <c r="B3" s="58" t="s">
        <v>795</v>
      </c>
      <c r="C3" s="38" t="s">
        <v>38</v>
      </c>
      <c r="D3" s="38" t="s">
        <v>5</v>
      </c>
      <c r="E3" s="2">
        <v>97</v>
      </c>
      <c r="F3" s="2">
        <v>319</v>
      </c>
      <c r="G3" s="64" t="s">
        <v>789</v>
      </c>
      <c r="H3" s="56">
        <v>6084</v>
      </c>
      <c r="I3" s="57"/>
      <c r="J3" s="65"/>
      <c r="K3" s="36" t="s">
        <v>1072</v>
      </c>
      <c r="L3" s="36"/>
      <c r="M3" s="36" t="s">
        <v>1072</v>
      </c>
      <c r="N3" s="36"/>
      <c r="O3" s="36"/>
    </row>
    <row r="4" spans="1:15" ht="27.95" customHeight="1" x14ac:dyDescent="0.2">
      <c r="A4" s="4">
        <v>2</v>
      </c>
      <c r="B4" s="58" t="s">
        <v>795</v>
      </c>
      <c r="C4" s="38" t="s">
        <v>398</v>
      </c>
      <c r="D4" s="38" t="s">
        <v>410</v>
      </c>
      <c r="E4" s="2">
        <v>2</v>
      </c>
      <c r="F4" s="2">
        <v>9</v>
      </c>
      <c r="G4" s="64" t="s">
        <v>789</v>
      </c>
      <c r="H4" s="56"/>
      <c r="I4" s="57"/>
      <c r="J4" s="65"/>
      <c r="K4" s="36" t="s">
        <v>1072</v>
      </c>
      <c r="L4" s="36"/>
      <c r="M4" s="36"/>
      <c r="N4" s="36"/>
      <c r="O4" s="36"/>
    </row>
    <row r="5" spans="1:15" ht="27.95" customHeight="1" x14ac:dyDescent="0.2">
      <c r="A5" s="4">
        <v>3</v>
      </c>
      <c r="B5" s="58" t="s">
        <v>795</v>
      </c>
      <c r="C5" s="38" t="s">
        <v>122</v>
      </c>
      <c r="D5" s="38" t="s">
        <v>5</v>
      </c>
      <c r="E5" s="2">
        <v>29</v>
      </c>
      <c r="F5" s="2">
        <v>31</v>
      </c>
      <c r="G5" s="64" t="s">
        <v>789</v>
      </c>
      <c r="H5" s="56">
        <v>2325</v>
      </c>
      <c r="I5" s="57">
        <v>2000</v>
      </c>
      <c r="J5" s="65"/>
      <c r="K5" s="36" t="s">
        <v>1072</v>
      </c>
      <c r="L5" s="36"/>
      <c r="M5" s="36"/>
      <c r="N5" s="36"/>
      <c r="O5" s="36"/>
    </row>
    <row r="6" spans="1:15" ht="27.95" customHeight="1" x14ac:dyDescent="0.2">
      <c r="A6" s="4">
        <v>4</v>
      </c>
      <c r="B6" s="58" t="s">
        <v>795</v>
      </c>
      <c r="C6" s="38" t="s">
        <v>1114</v>
      </c>
      <c r="D6" s="38" t="s">
        <v>5</v>
      </c>
      <c r="E6" s="2">
        <v>56</v>
      </c>
      <c r="F6" s="2">
        <v>256</v>
      </c>
      <c r="G6" s="64" t="s">
        <v>789</v>
      </c>
      <c r="H6" s="56">
        <v>20540</v>
      </c>
      <c r="I6" s="57"/>
      <c r="J6" s="65"/>
      <c r="K6" s="36" t="s">
        <v>1072</v>
      </c>
      <c r="L6" s="36"/>
      <c r="M6" s="36" t="s">
        <v>1072</v>
      </c>
      <c r="N6" s="36"/>
      <c r="O6" s="36"/>
    </row>
    <row r="7" spans="1:15" ht="27.95" customHeight="1" x14ac:dyDescent="0.2">
      <c r="A7" s="4">
        <v>5</v>
      </c>
      <c r="B7" s="58" t="s">
        <v>795</v>
      </c>
      <c r="C7" s="38" t="s">
        <v>398</v>
      </c>
      <c r="D7" s="38" t="s">
        <v>411</v>
      </c>
      <c r="E7" s="2">
        <v>16</v>
      </c>
      <c r="F7" s="2">
        <v>14</v>
      </c>
      <c r="G7" s="64" t="s">
        <v>790</v>
      </c>
      <c r="H7" s="56"/>
      <c r="I7" s="57"/>
      <c r="J7" s="65"/>
      <c r="K7" s="36" t="s">
        <v>1072</v>
      </c>
      <c r="L7" s="36"/>
      <c r="M7" s="36"/>
      <c r="N7" s="36"/>
      <c r="O7" s="36"/>
    </row>
    <row r="8" spans="1:15" ht="27.4" customHeight="1" x14ac:dyDescent="0.2">
      <c r="A8" s="4">
        <v>6</v>
      </c>
      <c r="B8" s="58" t="s">
        <v>795</v>
      </c>
      <c r="C8" s="38" t="s">
        <v>123</v>
      </c>
      <c r="D8" s="38" t="s">
        <v>5</v>
      </c>
      <c r="E8" s="2">
        <v>21</v>
      </c>
      <c r="F8" s="2">
        <v>77</v>
      </c>
      <c r="G8" s="64" t="s">
        <v>789</v>
      </c>
      <c r="H8" s="56">
        <v>2500</v>
      </c>
      <c r="I8" s="57"/>
      <c r="J8" s="65"/>
      <c r="K8" s="36" t="s">
        <v>1072</v>
      </c>
      <c r="L8" s="36"/>
      <c r="M8" s="36" t="s">
        <v>1072</v>
      </c>
      <c r="N8" s="36"/>
      <c r="O8" s="36"/>
    </row>
    <row r="9" spans="1:15" ht="27.95" customHeight="1" x14ac:dyDescent="0.2">
      <c r="A9" s="4">
        <v>7</v>
      </c>
      <c r="B9" s="58" t="s">
        <v>795</v>
      </c>
      <c r="C9" s="38" t="s">
        <v>6</v>
      </c>
      <c r="D9" s="38" t="s">
        <v>42</v>
      </c>
      <c r="E9" s="2">
        <v>10</v>
      </c>
      <c r="F9" s="2">
        <v>36</v>
      </c>
      <c r="G9" s="64" t="s">
        <v>789</v>
      </c>
      <c r="H9" s="56"/>
      <c r="I9" s="57">
        <v>2000</v>
      </c>
      <c r="J9" s="65"/>
      <c r="K9" s="36" t="s">
        <v>1072</v>
      </c>
      <c r="L9" s="36" t="s">
        <v>1189</v>
      </c>
      <c r="M9" s="36" t="s">
        <v>1072</v>
      </c>
      <c r="N9" s="36"/>
      <c r="O9" s="36"/>
    </row>
    <row r="10" spans="1:15" ht="27.95" customHeight="1" x14ac:dyDescent="0.2">
      <c r="A10" s="4">
        <v>8</v>
      </c>
      <c r="B10" s="58" t="s">
        <v>795</v>
      </c>
      <c r="C10" s="38" t="s">
        <v>124</v>
      </c>
      <c r="D10" s="38" t="s">
        <v>5</v>
      </c>
      <c r="E10" s="2">
        <v>15</v>
      </c>
      <c r="F10" s="2">
        <v>34</v>
      </c>
      <c r="G10" s="64" t="s">
        <v>789</v>
      </c>
      <c r="H10" s="56"/>
      <c r="I10" s="57"/>
      <c r="J10" s="65"/>
      <c r="K10" s="36" t="s">
        <v>1072</v>
      </c>
      <c r="L10" s="36"/>
      <c r="M10" s="36"/>
      <c r="N10" s="36"/>
      <c r="O10" s="36"/>
    </row>
    <row r="11" spans="1:15" ht="27.95" customHeight="1" x14ac:dyDescent="0.2">
      <c r="A11" s="4">
        <v>9</v>
      </c>
      <c r="B11" s="58" t="s">
        <v>795</v>
      </c>
      <c r="C11" s="38" t="s">
        <v>6</v>
      </c>
      <c r="D11" s="38" t="s">
        <v>125</v>
      </c>
      <c r="E11" s="2">
        <v>3</v>
      </c>
      <c r="F11" s="2">
        <v>23</v>
      </c>
      <c r="G11" s="64" t="s">
        <v>789</v>
      </c>
      <c r="H11" s="56"/>
      <c r="I11" s="57"/>
      <c r="J11" s="65"/>
      <c r="K11" s="36" t="s">
        <v>1072</v>
      </c>
      <c r="L11" s="36"/>
      <c r="M11" s="36"/>
      <c r="N11" s="36"/>
      <c r="O11" s="36"/>
    </row>
    <row r="12" spans="1:15" ht="27.95" customHeight="1" x14ac:dyDescent="0.2">
      <c r="A12" s="4">
        <v>10</v>
      </c>
      <c r="B12" s="58" t="s">
        <v>795</v>
      </c>
      <c r="C12" s="38" t="s">
        <v>398</v>
      </c>
      <c r="D12" s="38" t="s">
        <v>411</v>
      </c>
      <c r="E12" s="2">
        <v>2</v>
      </c>
      <c r="F12" s="2">
        <v>2</v>
      </c>
      <c r="G12" s="64" t="s">
        <v>790</v>
      </c>
      <c r="H12" s="56"/>
      <c r="I12" s="57"/>
      <c r="J12" s="65"/>
      <c r="K12" s="36" t="s">
        <v>1072</v>
      </c>
      <c r="L12" s="36"/>
      <c r="M12" s="36"/>
      <c r="N12" s="36"/>
      <c r="O12" s="36"/>
    </row>
    <row r="13" spans="1:15" ht="27.95" customHeight="1" x14ac:dyDescent="0.2">
      <c r="A13" s="4">
        <v>11</v>
      </c>
      <c r="B13" s="58" t="s">
        <v>795</v>
      </c>
      <c r="C13" s="38" t="s">
        <v>412</v>
      </c>
      <c r="D13" s="38" t="s">
        <v>5</v>
      </c>
      <c r="E13" s="2">
        <v>25</v>
      </c>
      <c r="F13" s="2">
        <v>124</v>
      </c>
      <c r="G13" s="64" t="s">
        <v>789</v>
      </c>
      <c r="H13" s="56">
        <v>9643</v>
      </c>
      <c r="I13" s="57"/>
      <c r="J13" s="65"/>
      <c r="K13" s="36" t="s">
        <v>1072</v>
      </c>
      <c r="L13" s="36"/>
      <c r="M13" s="36" t="s">
        <v>1072</v>
      </c>
      <c r="N13" s="36"/>
      <c r="O13" s="36"/>
    </row>
    <row r="14" spans="1:15" ht="27.95" customHeight="1" x14ac:dyDescent="0.2">
      <c r="A14" s="4">
        <v>12</v>
      </c>
      <c r="B14" s="58" t="s">
        <v>795</v>
      </c>
      <c r="C14" s="38" t="s">
        <v>412</v>
      </c>
      <c r="D14" s="38" t="s">
        <v>1089</v>
      </c>
      <c r="E14" s="2"/>
      <c r="F14" s="2"/>
      <c r="G14" s="64" t="s">
        <v>789</v>
      </c>
      <c r="H14" s="56"/>
      <c r="I14" s="57"/>
      <c r="J14" s="65"/>
      <c r="K14" s="36" t="s">
        <v>1072</v>
      </c>
      <c r="L14" s="36"/>
      <c r="M14" s="36" t="s">
        <v>1072</v>
      </c>
      <c r="N14" s="36"/>
      <c r="O14" s="36"/>
    </row>
    <row r="15" spans="1:15" ht="27.95" customHeight="1" x14ac:dyDescent="0.2">
      <c r="A15" s="4">
        <v>13</v>
      </c>
      <c r="B15" s="58" t="s">
        <v>795</v>
      </c>
      <c r="C15" s="38" t="s">
        <v>126</v>
      </c>
      <c r="D15" s="38" t="s">
        <v>5</v>
      </c>
      <c r="E15" s="2">
        <v>59</v>
      </c>
      <c r="F15" s="2">
        <v>150</v>
      </c>
      <c r="G15" s="64" t="s">
        <v>789</v>
      </c>
      <c r="H15" s="56">
        <v>3000</v>
      </c>
      <c r="I15" s="57"/>
      <c r="J15" s="65"/>
      <c r="K15" s="36" t="s">
        <v>1072</v>
      </c>
      <c r="L15" s="36" t="s">
        <v>1225</v>
      </c>
      <c r="M15" s="36" t="s">
        <v>1072</v>
      </c>
      <c r="N15" s="36"/>
      <c r="O15" s="36"/>
    </row>
    <row r="16" spans="1:15" ht="27.95" customHeight="1" x14ac:dyDescent="0.2">
      <c r="A16" s="4">
        <v>14</v>
      </c>
      <c r="B16" s="58" t="s">
        <v>795</v>
      </c>
      <c r="C16" s="38" t="s">
        <v>6</v>
      </c>
      <c r="D16" s="38" t="s">
        <v>127</v>
      </c>
      <c r="E16" s="2">
        <v>7</v>
      </c>
      <c r="F16" s="2">
        <v>0</v>
      </c>
      <c r="G16" s="64" t="s">
        <v>789</v>
      </c>
      <c r="H16" s="56"/>
      <c r="I16" s="57"/>
      <c r="J16" s="65"/>
      <c r="K16" s="36" t="s">
        <v>1072</v>
      </c>
      <c r="L16" s="36"/>
      <c r="M16" s="36"/>
      <c r="N16" s="36"/>
      <c r="O16" s="36"/>
    </row>
    <row r="17" spans="1:15" ht="27.95" customHeight="1" x14ac:dyDescent="0.2">
      <c r="A17" s="4">
        <v>15</v>
      </c>
      <c r="B17" s="58" t="s">
        <v>795</v>
      </c>
      <c r="C17" s="38" t="s">
        <v>398</v>
      </c>
      <c r="D17" s="38" t="s">
        <v>413</v>
      </c>
      <c r="E17" s="2">
        <v>3</v>
      </c>
      <c r="F17" s="2">
        <v>33</v>
      </c>
      <c r="G17" s="64" t="s">
        <v>789</v>
      </c>
      <c r="H17" s="56"/>
      <c r="I17" s="57"/>
      <c r="J17" s="65"/>
      <c r="K17" s="36" t="s">
        <v>1072</v>
      </c>
      <c r="L17" s="36" t="s">
        <v>1189</v>
      </c>
      <c r="M17" s="36" t="s">
        <v>1072</v>
      </c>
      <c r="N17" s="36"/>
      <c r="O17" s="36"/>
    </row>
    <row r="18" spans="1:15" ht="27.95" customHeight="1" x14ac:dyDescent="0.2">
      <c r="A18" s="4">
        <v>16</v>
      </c>
      <c r="B18" s="58" t="s">
        <v>795</v>
      </c>
      <c r="C18" s="38" t="s">
        <v>139</v>
      </c>
      <c r="D18" s="38" t="s">
        <v>5</v>
      </c>
      <c r="E18" s="2">
        <v>34</v>
      </c>
      <c r="F18" s="2">
        <v>99</v>
      </c>
      <c r="G18" s="64" t="s">
        <v>789</v>
      </c>
      <c r="H18" s="56">
        <v>1852</v>
      </c>
      <c r="I18" s="57"/>
      <c r="J18" s="65"/>
      <c r="K18" s="36" t="s">
        <v>1072</v>
      </c>
      <c r="L18" s="36"/>
      <c r="M18" s="36" t="s">
        <v>1072</v>
      </c>
      <c r="N18" s="36"/>
      <c r="O18" s="36"/>
    </row>
    <row r="19" spans="1:15" ht="27.95" customHeight="1" x14ac:dyDescent="0.2">
      <c r="A19" s="4">
        <v>17</v>
      </c>
      <c r="B19" s="58" t="s">
        <v>795</v>
      </c>
      <c r="C19" s="38" t="s">
        <v>139</v>
      </c>
      <c r="D19" s="38" t="s">
        <v>1090</v>
      </c>
      <c r="E19" s="2"/>
      <c r="F19" s="2"/>
      <c r="G19" s="64" t="s">
        <v>789</v>
      </c>
      <c r="H19" s="56"/>
      <c r="I19" s="57"/>
      <c r="J19" s="65"/>
      <c r="K19" s="36" t="s">
        <v>1072</v>
      </c>
      <c r="L19" s="36"/>
      <c r="M19" s="36" t="s">
        <v>1072</v>
      </c>
      <c r="N19" s="36"/>
      <c r="O19" s="36"/>
    </row>
    <row r="20" spans="1:15" ht="27.95" customHeight="1" x14ac:dyDescent="0.2">
      <c r="A20" s="4">
        <v>18</v>
      </c>
      <c r="B20" s="58" t="s">
        <v>795</v>
      </c>
      <c r="C20" s="38" t="s">
        <v>128</v>
      </c>
      <c r="D20" s="38" t="s">
        <v>5</v>
      </c>
      <c r="E20" s="2">
        <v>22</v>
      </c>
      <c r="F20" s="2">
        <v>61</v>
      </c>
      <c r="G20" s="64" t="s">
        <v>789</v>
      </c>
      <c r="H20" s="56">
        <v>2636</v>
      </c>
      <c r="I20" s="57"/>
      <c r="J20" s="65"/>
      <c r="K20" s="36" t="s">
        <v>1072</v>
      </c>
      <c r="L20" s="36"/>
      <c r="M20" s="36" t="s">
        <v>1072</v>
      </c>
      <c r="N20" s="36"/>
      <c r="O20" s="36"/>
    </row>
    <row r="21" spans="1:15" ht="27.95" customHeight="1" x14ac:dyDescent="0.2">
      <c r="A21" s="4">
        <v>19</v>
      </c>
      <c r="B21" s="58" t="s">
        <v>795</v>
      </c>
      <c r="C21" s="38" t="s">
        <v>6</v>
      </c>
      <c r="D21" s="38" t="s">
        <v>546</v>
      </c>
      <c r="E21" s="2">
        <v>15</v>
      </c>
      <c r="F21" s="2">
        <v>65</v>
      </c>
      <c r="G21" s="64" t="s">
        <v>789</v>
      </c>
      <c r="H21" s="56">
        <v>2210</v>
      </c>
      <c r="I21" s="57"/>
      <c r="J21" s="65"/>
      <c r="K21" s="36" t="s">
        <v>1072</v>
      </c>
      <c r="L21" s="36"/>
      <c r="M21" s="36" t="s">
        <v>1072</v>
      </c>
      <c r="N21" s="36"/>
      <c r="O21" s="36"/>
    </row>
    <row r="22" spans="1:15" ht="27.95" customHeight="1" x14ac:dyDescent="0.2">
      <c r="A22" s="4">
        <v>20</v>
      </c>
      <c r="B22" s="58" t="s">
        <v>795</v>
      </c>
      <c r="C22" s="38" t="s">
        <v>130</v>
      </c>
      <c r="D22" s="38" t="s">
        <v>5</v>
      </c>
      <c r="E22" s="2">
        <v>25</v>
      </c>
      <c r="F22" s="2">
        <v>86</v>
      </c>
      <c r="G22" s="64" t="s">
        <v>790</v>
      </c>
      <c r="H22" s="56">
        <v>2316</v>
      </c>
      <c r="I22" s="57"/>
      <c r="J22" s="65"/>
      <c r="K22" s="36" t="s">
        <v>1072</v>
      </c>
      <c r="L22" s="36"/>
      <c r="M22" s="36" t="s">
        <v>1072</v>
      </c>
      <c r="N22" s="36"/>
      <c r="O22" s="36" t="s">
        <v>1073</v>
      </c>
    </row>
    <row r="23" spans="1:15" ht="27.95" customHeight="1" x14ac:dyDescent="0.2">
      <c r="A23" s="4">
        <v>21</v>
      </c>
      <c r="B23" s="58" t="s">
        <v>795</v>
      </c>
      <c r="C23" s="38" t="s">
        <v>13</v>
      </c>
      <c r="D23" s="38" t="s">
        <v>5</v>
      </c>
      <c r="E23" s="2">
        <v>38</v>
      </c>
      <c r="F23" s="2">
        <v>80</v>
      </c>
      <c r="G23" s="64" t="s">
        <v>789</v>
      </c>
      <c r="H23" s="56"/>
      <c r="I23" s="57">
        <v>5000</v>
      </c>
      <c r="J23" s="65"/>
      <c r="K23" s="36" t="s">
        <v>1072</v>
      </c>
      <c r="L23" s="36"/>
      <c r="M23" s="36" t="s">
        <v>1072</v>
      </c>
      <c r="N23" s="36"/>
      <c r="O23" s="36"/>
    </row>
    <row r="24" spans="1:15" ht="27.95" customHeight="1" x14ac:dyDescent="0.2">
      <c r="A24" s="4">
        <v>22</v>
      </c>
      <c r="B24" s="58" t="s">
        <v>795</v>
      </c>
      <c r="C24" s="38" t="s">
        <v>547</v>
      </c>
      <c r="D24" s="38" t="s">
        <v>5</v>
      </c>
      <c r="E24" s="2">
        <v>110</v>
      </c>
      <c r="F24" s="2">
        <v>325</v>
      </c>
      <c r="G24" s="64" t="s">
        <v>789</v>
      </c>
      <c r="H24" s="56">
        <v>17532</v>
      </c>
      <c r="I24" s="57"/>
      <c r="J24" s="65"/>
      <c r="K24" s="36" t="s">
        <v>1072</v>
      </c>
      <c r="L24" s="36"/>
      <c r="M24" s="36" t="s">
        <v>1072</v>
      </c>
      <c r="N24" s="36"/>
      <c r="O24" s="36"/>
    </row>
    <row r="25" spans="1:15" ht="27.95" customHeight="1" x14ac:dyDescent="0.2">
      <c r="A25" s="4">
        <v>23</v>
      </c>
      <c r="B25" s="58" t="s">
        <v>795</v>
      </c>
      <c r="C25" s="38" t="s">
        <v>398</v>
      </c>
      <c r="D25" s="38" t="s">
        <v>414</v>
      </c>
      <c r="E25" s="2">
        <v>38</v>
      </c>
      <c r="F25" s="2">
        <v>16</v>
      </c>
      <c r="G25" s="64" t="s">
        <v>790</v>
      </c>
      <c r="H25" s="56"/>
      <c r="I25" s="57"/>
      <c r="J25" s="65"/>
      <c r="K25" s="36" t="s">
        <v>1072</v>
      </c>
      <c r="L25" s="36"/>
      <c r="M25" s="36"/>
      <c r="N25" s="36"/>
      <c r="O25" s="36"/>
    </row>
    <row r="26" spans="1:15" ht="27.95" customHeight="1" x14ac:dyDescent="0.2">
      <c r="A26" s="4">
        <v>24</v>
      </c>
      <c r="B26" s="58" t="s">
        <v>795</v>
      </c>
      <c r="C26" s="38" t="s">
        <v>131</v>
      </c>
      <c r="D26" s="38" t="s">
        <v>5</v>
      </c>
      <c r="E26" s="2">
        <v>49</v>
      </c>
      <c r="F26" s="2">
        <v>155</v>
      </c>
      <c r="G26" s="64" t="s">
        <v>789</v>
      </c>
      <c r="H26" s="56">
        <v>9448</v>
      </c>
      <c r="I26" s="57">
        <v>1000</v>
      </c>
      <c r="J26" s="65"/>
      <c r="K26" s="36" t="s">
        <v>1072</v>
      </c>
      <c r="L26" s="36"/>
      <c r="M26" s="36" t="s">
        <v>1073</v>
      </c>
      <c r="N26" s="36"/>
      <c r="O26" s="36"/>
    </row>
    <row r="27" spans="1:15" ht="27.95" customHeight="1" x14ac:dyDescent="0.2">
      <c r="A27" s="4">
        <v>25</v>
      </c>
      <c r="B27" s="58" t="s">
        <v>795</v>
      </c>
      <c r="C27" s="38" t="s">
        <v>6</v>
      </c>
      <c r="D27" s="38" t="s">
        <v>548</v>
      </c>
      <c r="E27" s="2">
        <v>3</v>
      </c>
      <c r="F27" s="2">
        <v>13</v>
      </c>
      <c r="G27" s="64" t="s">
        <v>789</v>
      </c>
      <c r="H27" s="56"/>
      <c r="I27" s="57">
        <v>0</v>
      </c>
      <c r="J27" s="65"/>
      <c r="K27" s="36" t="s">
        <v>1072</v>
      </c>
      <c r="L27" s="36"/>
      <c r="M27" s="36"/>
      <c r="N27" s="36"/>
      <c r="O27" s="36"/>
    </row>
    <row r="28" spans="1:15" ht="27.95" customHeight="1" x14ac:dyDescent="0.2">
      <c r="A28" s="4">
        <v>26</v>
      </c>
      <c r="B28" s="58" t="s">
        <v>795</v>
      </c>
      <c r="C28" s="38" t="s">
        <v>6</v>
      </c>
      <c r="D28" s="38" t="s">
        <v>132</v>
      </c>
      <c r="E28" s="2">
        <v>4</v>
      </c>
      <c r="F28" s="2">
        <v>8</v>
      </c>
      <c r="G28" s="64" t="s">
        <v>790</v>
      </c>
      <c r="H28" s="56"/>
      <c r="I28" s="57">
        <v>0</v>
      </c>
      <c r="J28" s="65"/>
      <c r="K28" s="36" t="s">
        <v>1072</v>
      </c>
      <c r="L28" s="36"/>
      <c r="M28" s="36"/>
      <c r="N28" s="36"/>
      <c r="O28" s="36"/>
    </row>
    <row r="29" spans="1:15" ht="27.95" customHeight="1" x14ac:dyDescent="0.2">
      <c r="A29" s="4">
        <v>27</v>
      </c>
      <c r="B29" s="58" t="s">
        <v>795</v>
      </c>
      <c r="C29" s="38" t="s">
        <v>133</v>
      </c>
      <c r="D29" s="38" t="s">
        <v>5</v>
      </c>
      <c r="E29" s="2">
        <v>28</v>
      </c>
      <c r="F29" s="2">
        <v>159</v>
      </c>
      <c r="G29" s="64" t="s">
        <v>789</v>
      </c>
      <c r="H29" s="56">
        <v>5210</v>
      </c>
      <c r="I29" s="58"/>
      <c r="J29" s="36"/>
      <c r="K29" s="36" t="s">
        <v>1072</v>
      </c>
      <c r="L29" s="36"/>
      <c r="M29" s="36" t="s">
        <v>1072</v>
      </c>
      <c r="N29" s="36"/>
      <c r="O29" s="36"/>
    </row>
    <row r="30" spans="1:15" ht="27.95" customHeight="1" x14ac:dyDescent="0.2">
      <c r="A30" s="4">
        <v>28</v>
      </c>
      <c r="B30" s="58" t="s">
        <v>795</v>
      </c>
      <c r="C30" s="38" t="s">
        <v>398</v>
      </c>
      <c r="D30" s="38" t="s">
        <v>1115</v>
      </c>
      <c r="E30" s="2">
        <v>15</v>
      </c>
      <c r="F30" s="2">
        <v>56</v>
      </c>
      <c r="G30" s="64" t="s">
        <v>790</v>
      </c>
      <c r="H30" s="56"/>
      <c r="I30" s="57"/>
      <c r="J30" s="65"/>
      <c r="K30" s="36" t="s">
        <v>1072</v>
      </c>
      <c r="L30" s="36" t="s">
        <v>1225</v>
      </c>
      <c r="M30" s="36" t="s">
        <v>1072</v>
      </c>
      <c r="N30" s="36"/>
      <c r="O30" s="36"/>
    </row>
    <row r="31" spans="1:15" ht="27.95" customHeight="1" x14ac:dyDescent="0.2">
      <c r="A31" s="4">
        <v>29</v>
      </c>
      <c r="B31" s="58" t="s">
        <v>795</v>
      </c>
      <c r="C31" s="38" t="s">
        <v>398</v>
      </c>
      <c r="D31" s="38" t="s">
        <v>1116</v>
      </c>
      <c r="E31" s="2">
        <v>13</v>
      </c>
      <c r="F31" s="2">
        <v>46</v>
      </c>
      <c r="G31" s="64" t="s">
        <v>790</v>
      </c>
      <c r="H31" s="56"/>
      <c r="I31" s="57"/>
      <c r="J31" s="65"/>
      <c r="K31" s="36" t="s">
        <v>1072</v>
      </c>
      <c r="L31" s="36" t="s">
        <v>1225</v>
      </c>
      <c r="M31" s="36" t="s">
        <v>1072</v>
      </c>
      <c r="N31" s="36"/>
      <c r="O31" s="36"/>
    </row>
    <row r="32" spans="1:15" ht="27.95" customHeight="1" x14ac:dyDescent="0.2">
      <c r="A32" s="4">
        <v>30</v>
      </c>
      <c r="B32" s="58" t="s">
        <v>795</v>
      </c>
      <c r="C32" s="38" t="s">
        <v>398</v>
      </c>
      <c r="D32" s="38" t="s">
        <v>415</v>
      </c>
      <c r="E32" s="2">
        <v>5</v>
      </c>
      <c r="F32" s="2">
        <v>0</v>
      </c>
      <c r="G32" s="64" t="s">
        <v>790</v>
      </c>
      <c r="H32" s="56"/>
      <c r="I32" s="57">
        <v>0</v>
      </c>
      <c r="J32" s="65"/>
      <c r="K32" s="36" t="s">
        <v>1072</v>
      </c>
      <c r="L32" s="36"/>
      <c r="M32" s="36"/>
      <c r="N32" s="36"/>
      <c r="O32" s="36"/>
    </row>
    <row r="33" spans="1:15" ht="27.95" customHeight="1" x14ac:dyDescent="0.2">
      <c r="A33" s="4">
        <v>31</v>
      </c>
      <c r="B33" s="58" t="s">
        <v>795</v>
      </c>
      <c r="C33" s="38" t="s">
        <v>398</v>
      </c>
      <c r="D33" s="38" t="s">
        <v>416</v>
      </c>
      <c r="E33" s="2">
        <v>2</v>
      </c>
      <c r="F33" s="2">
        <v>0</v>
      </c>
      <c r="G33" s="64" t="s">
        <v>790</v>
      </c>
      <c r="H33" s="56"/>
      <c r="I33" s="57">
        <v>0</v>
      </c>
      <c r="J33" s="65"/>
      <c r="K33" s="36" t="s">
        <v>1072</v>
      </c>
      <c r="L33" s="36"/>
      <c r="M33" s="36"/>
      <c r="N33" s="36"/>
      <c r="O33" s="36"/>
    </row>
    <row r="34" spans="1:15" ht="27.95" customHeight="1" x14ac:dyDescent="0.2">
      <c r="A34" s="4">
        <v>32</v>
      </c>
      <c r="B34" s="58" t="s">
        <v>795</v>
      </c>
      <c r="C34" s="38" t="s">
        <v>398</v>
      </c>
      <c r="D34" s="38" t="s">
        <v>417</v>
      </c>
      <c r="E34" s="2">
        <v>5</v>
      </c>
      <c r="F34" s="2">
        <v>0</v>
      </c>
      <c r="G34" s="64" t="s">
        <v>790</v>
      </c>
      <c r="H34" s="56"/>
      <c r="I34" s="57">
        <v>0</v>
      </c>
      <c r="J34" s="65"/>
      <c r="K34" s="36" t="s">
        <v>1072</v>
      </c>
      <c r="L34" s="36"/>
      <c r="M34" s="36"/>
      <c r="N34" s="36"/>
      <c r="O34" s="36"/>
    </row>
    <row r="35" spans="1:15" ht="27.95" customHeight="1" x14ac:dyDescent="0.2">
      <c r="A35" s="4">
        <v>33</v>
      </c>
      <c r="B35" s="58" t="s">
        <v>795</v>
      </c>
      <c r="C35" s="38" t="s">
        <v>398</v>
      </c>
      <c r="D35" s="38" t="s">
        <v>418</v>
      </c>
      <c r="E35" s="2">
        <v>9</v>
      </c>
      <c r="F35" s="2">
        <v>38</v>
      </c>
      <c r="G35" s="64" t="s">
        <v>790</v>
      </c>
      <c r="H35" s="56"/>
      <c r="I35" s="57"/>
      <c r="J35" s="65"/>
      <c r="K35" s="36" t="s">
        <v>1072</v>
      </c>
      <c r="L35" s="36" t="s">
        <v>1225</v>
      </c>
      <c r="M35" s="36" t="s">
        <v>1072</v>
      </c>
      <c r="N35" s="36"/>
      <c r="O35" s="36"/>
    </row>
    <row r="36" spans="1:15" ht="27.95" customHeight="1" x14ac:dyDescent="0.2">
      <c r="A36" s="4">
        <v>34</v>
      </c>
      <c r="B36" s="58" t="s">
        <v>795</v>
      </c>
      <c r="C36" s="38" t="s">
        <v>398</v>
      </c>
      <c r="D36" s="38" t="s">
        <v>419</v>
      </c>
      <c r="E36" s="2">
        <v>15</v>
      </c>
      <c r="F36" s="2">
        <v>0</v>
      </c>
      <c r="G36" s="64" t="s">
        <v>790</v>
      </c>
      <c r="H36" s="56"/>
      <c r="I36" s="57">
        <v>0</v>
      </c>
      <c r="J36" s="65"/>
      <c r="K36" s="36" t="s">
        <v>1072</v>
      </c>
      <c r="L36" s="36"/>
      <c r="M36" s="36"/>
      <c r="N36" s="36"/>
      <c r="O36" s="36"/>
    </row>
    <row r="37" spans="1:15" ht="27.95" customHeight="1" x14ac:dyDescent="0.2">
      <c r="A37" s="4">
        <v>35</v>
      </c>
      <c r="B37" s="58" t="s">
        <v>795</v>
      </c>
      <c r="C37" s="38" t="s">
        <v>135</v>
      </c>
      <c r="D37" s="38" t="s">
        <v>5</v>
      </c>
      <c r="E37" s="2">
        <v>45</v>
      </c>
      <c r="F37" s="2">
        <v>113</v>
      </c>
      <c r="G37" s="64" t="s">
        <v>789</v>
      </c>
      <c r="H37" s="56"/>
      <c r="I37" s="57"/>
      <c r="J37" s="65"/>
      <c r="K37" s="36" t="s">
        <v>1072</v>
      </c>
      <c r="L37" s="36"/>
      <c r="M37" s="36" t="s">
        <v>1073</v>
      </c>
      <c r="N37" s="36"/>
      <c r="O37" s="36"/>
    </row>
    <row r="38" spans="1:15" ht="27.95" customHeight="1" x14ac:dyDescent="0.2">
      <c r="A38" s="4">
        <v>36</v>
      </c>
      <c r="B38" s="58" t="s">
        <v>795</v>
      </c>
      <c r="C38" s="38" t="s">
        <v>6</v>
      </c>
      <c r="D38" s="38" t="s">
        <v>136</v>
      </c>
      <c r="E38" s="2">
        <v>26</v>
      </c>
      <c r="F38" s="2">
        <v>101</v>
      </c>
      <c r="G38" s="64" t="s">
        <v>789</v>
      </c>
      <c r="H38" s="56"/>
      <c r="I38" s="57">
        <v>2000</v>
      </c>
      <c r="J38" s="65"/>
      <c r="K38" s="36" t="s">
        <v>1072</v>
      </c>
      <c r="L38" s="36"/>
      <c r="M38" s="36" t="s">
        <v>1073</v>
      </c>
      <c r="N38" s="36"/>
      <c r="O38" s="36"/>
    </row>
    <row r="39" spans="1:15" ht="27.95" customHeight="1" x14ac:dyDescent="0.2">
      <c r="A39" s="4">
        <v>37</v>
      </c>
      <c r="B39" s="58" t="s">
        <v>795</v>
      </c>
      <c r="C39" s="38" t="s">
        <v>6</v>
      </c>
      <c r="D39" s="38" t="s">
        <v>62</v>
      </c>
      <c r="E39" s="2">
        <v>17</v>
      </c>
      <c r="F39" s="2">
        <v>42</v>
      </c>
      <c r="G39" s="64" t="s">
        <v>789</v>
      </c>
      <c r="H39" s="56"/>
      <c r="I39" s="57"/>
      <c r="J39" s="65"/>
      <c r="K39" s="36" t="s">
        <v>1072</v>
      </c>
      <c r="L39" s="36"/>
      <c r="M39" s="36" t="s">
        <v>1073</v>
      </c>
      <c r="N39" s="36"/>
      <c r="O39" s="36"/>
    </row>
    <row r="40" spans="1:15" ht="27.95" customHeight="1" x14ac:dyDescent="0.2">
      <c r="A40" s="4">
        <v>38</v>
      </c>
      <c r="B40" s="58" t="s">
        <v>795</v>
      </c>
      <c r="C40" s="38" t="s">
        <v>398</v>
      </c>
      <c r="D40" s="38" t="s">
        <v>1009</v>
      </c>
      <c r="E40" s="2">
        <v>4</v>
      </c>
      <c r="F40" s="2">
        <v>0</v>
      </c>
      <c r="G40" s="64" t="s">
        <v>790</v>
      </c>
      <c r="H40" s="56"/>
      <c r="I40" s="57">
        <v>0</v>
      </c>
      <c r="J40" s="65"/>
      <c r="K40" s="36" t="s">
        <v>1072</v>
      </c>
      <c r="L40" s="36" t="s">
        <v>1225</v>
      </c>
      <c r="M40" s="36" t="s">
        <v>1072</v>
      </c>
      <c r="N40" s="36"/>
      <c r="O40" s="36"/>
    </row>
    <row r="41" spans="1:15" ht="27.95" customHeight="1" x14ac:dyDescent="0.2">
      <c r="A41" s="4">
        <v>39</v>
      </c>
      <c r="B41" s="58" t="s">
        <v>795</v>
      </c>
      <c r="C41" s="38" t="s">
        <v>398</v>
      </c>
      <c r="D41" s="38" t="s">
        <v>1210</v>
      </c>
      <c r="E41" s="2">
        <v>7</v>
      </c>
      <c r="F41" s="2">
        <v>0</v>
      </c>
      <c r="G41" s="64" t="s">
        <v>789</v>
      </c>
      <c r="H41" s="56"/>
      <c r="I41" s="57">
        <v>0</v>
      </c>
      <c r="J41" s="65"/>
      <c r="K41" s="36" t="s">
        <v>1072</v>
      </c>
      <c r="L41" s="36"/>
      <c r="M41" s="36" t="s">
        <v>1072</v>
      </c>
      <c r="N41" s="36"/>
      <c r="O41" s="36"/>
    </row>
    <row r="42" spans="1:15" ht="27.95" customHeight="1" x14ac:dyDescent="0.2">
      <c r="A42" s="4">
        <v>40</v>
      </c>
      <c r="B42" s="58" t="s">
        <v>795</v>
      </c>
      <c r="C42" s="38" t="s">
        <v>1213</v>
      </c>
      <c r="D42" s="38" t="s">
        <v>5</v>
      </c>
      <c r="E42" s="2">
        <v>87</v>
      </c>
      <c r="F42" s="2">
        <v>302</v>
      </c>
      <c r="G42" s="64" t="s">
        <v>789</v>
      </c>
      <c r="H42" s="56">
        <v>8000</v>
      </c>
      <c r="I42" s="58"/>
      <c r="J42" s="36"/>
      <c r="K42" s="36" t="s">
        <v>1072</v>
      </c>
      <c r="L42" s="36"/>
      <c r="M42" s="36" t="s">
        <v>1072</v>
      </c>
      <c r="N42" s="36"/>
      <c r="O42" s="36"/>
    </row>
    <row r="43" spans="1:15" ht="27.95" customHeight="1" x14ac:dyDescent="0.2">
      <c r="A43" s="4">
        <v>41</v>
      </c>
      <c r="B43" s="58" t="s">
        <v>795</v>
      </c>
      <c r="C43" s="38" t="s">
        <v>6</v>
      </c>
      <c r="D43" s="38" t="s">
        <v>41</v>
      </c>
      <c r="E43" s="2">
        <v>25</v>
      </c>
      <c r="F43" s="2">
        <v>61</v>
      </c>
      <c r="G43" s="64" t="s">
        <v>789</v>
      </c>
      <c r="H43" s="56">
        <v>2000</v>
      </c>
      <c r="I43" s="57"/>
      <c r="J43" s="65"/>
      <c r="K43" s="36" t="s">
        <v>1072</v>
      </c>
      <c r="L43" s="36"/>
      <c r="M43" s="36"/>
      <c r="N43" s="36"/>
      <c r="O43" s="36"/>
    </row>
    <row r="44" spans="1:15" ht="27.95" customHeight="1" x14ac:dyDescent="0.2">
      <c r="A44" s="4">
        <v>42</v>
      </c>
      <c r="B44" s="58" t="s">
        <v>795</v>
      </c>
      <c r="C44" s="38" t="s">
        <v>6</v>
      </c>
      <c r="D44" s="38" t="s">
        <v>137</v>
      </c>
      <c r="E44" s="2">
        <v>11</v>
      </c>
      <c r="F44" s="2">
        <v>6</v>
      </c>
      <c r="G44" s="64" t="s">
        <v>790</v>
      </c>
      <c r="H44" s="56"/>
      <c r="I44" s="57"/>
      <c r="J44" s="65"/>
      <c r="K44" s="36" t="s">
        <v>1072</v>
      </c>
      <c r="L44" s="36"/>
      <c r="M44" s="36"/>
      <c r="N44" s="36"/>
      <c r="O44" s="36"/>
    </row>
    <row r="45" spans="1:15" ht="27.95" customHeight="1" x14ac:dyDescent="0.2">
      <c r="A45" s="4">
        <v>43</v>
      </c>
      <c r="B45" s="58" t="s">
        <v>795</v>
      </c>
      <c r="C45" s="38" t="s">
        <v>138</v>
      </c>
      <c r="D45" s="38" t="s">
        <v>5</v>
      </c>
      <c r="E45" s="2">
        <v>30</v>
      </c>
      <c r="F45" s="2">
        <v>125</v>
      </c>
      <c r="G45" s="64" t="s">
        <v>789</v>
      </c>
      <c r="H45" s="56">
        <v>2188</v>
      </c>
      <c r="I45" s="57"/>
      <c r="J45" s="65"/>
      <c r="K45" s="36" t="s">
        <v>1072</v>
      </c>
      <c r="L45" s="36"/>
      <c r="M45" s="36" t="s">
        <v>1072</v>
      </c>
      <c r="N45" s="36"/>
      <c r="O45" s="36"/>
    </row>
    <row r="46" spans="1:15" ht="27.95" customHeight="1" x14ac:dyDescent="0.2">
      <c r="A46" s="4">
        <v>44</v>
      </c>
      <c r="B46" s="58" t="s">
        <v>795</v>
      </c>
      <c r="C46" s="38" t="s">
        <v>25</v>
      </c>
      <c r="D46" s="38" t="s">
        <v>5</v>
      </c>
      <c r="E46" s="2">
        <v>81</v>
      </c>
      <c r="F46" s="2">
        <v>383</v>
      </c>
      <c r="G46" s="64" t="s">
        <v>789</v>
      </c>
      <c r="H46" s="56">
        <v>19824</v>
      </c>
      <c r="I46" s="57">
        <v>2000</v>
      </c>
      <c r="J46" s="65"/>
      <c r="K46" s="36" t="s">
        <v>1072</v>
      </c>
      <c r="L46" s="36"/>
      <c r="M46" s="36" t="s">
        <v>1072</v>
      </c>
      <c r="N46" s="36"/>
      <c r="O46" s="36" t="s">
        <v>1073</v>
      </c>
    </row>
    <row r="47" spans="1:15" ht="27.95" customHeight="1" x14ac:dyDescent="0.2">
      <c r="A47" s="4">
        <v>45</v>
      </c>
      <c r="B47" s="58" t="s">
        <v>795</v>
      </c>
      <c r="C47" s="38" t="s">
        <v>6</v>
      </c>
      <c r="D47" s="38" t="s">
        <v>1201</v>
      </c>
      <c r="E47" s="2">
        <v>4</v>
      </c>
      <c r="F47" s="2">
        <v>26</v>
      </c>
      <c r="G47" s="64" t="s">
        <v>789</v>
      </c>
      <c r="H47" s="56">
        <v>15915</v>
      </c>
      <c r="I47" s="57"/>
      <c r="J47" s="65"/>
      <c r="K47" s="36" t="s">
        <v>1072</v>
      </c>
      <c r="L47" s="36"/>
      <c r="M47" s="36" t="s">
        <v>1072</v>
      </c>
      <c r="N47" s="36"/>
      <c r="O47" s="36"/>
    </row>
    <row r="48" spans="1:15" ht="27.95" customHeight="1" x14ac:dyDescent="0.2">
      <c r="A48" s="4">
        <v>46</v>
      </c>
      <c r="B48" s="58" t="s">
        <v>795</v>
      </c>
      <c r="C48" s="38" t="s">
        <v>21</v>
      </c>
      <c r="D48" s="38" t="s">
        <v>5</v>
      </c>
      <c r="E48" s="2">
        <v>20</v>
      </c>
      <c r="F48" s="2">
        <v>126</v>
      </c>
      <c r="G48" s="64" t="s">
        <v>789</v>
      </c>
      <c r="H48" s="56">
        <v>1000</v>
      </c>
      <c r="I48" s="58"/>
      <c r="J48" s="36"/>
      <c r="K48" s="36" t="s">
        <v>1072</v>
      </c>
      <c r="L48" s="36"/>
      <c r="M48" s="36"/>
      <c r="N48" s="36"/>
      <c r="O48" s="36"/>
    </row>
    <row r="49" spans="1:15" ht="27.95" customHeight="1" x14ac:dyDescent="0.2">
      <c r="A49" s="4">
        <v>47</v>
      </c>
      <c r="B49" s="58" t="s">
        <v>795</v>
      </c>
      <c r="C49" s="38" t="s">
        <v>140</v>
      </c>
      <c r="D49" s="38" t="s">
        <v>5</v>
      </c>
      <c r="E49" s="2">
        <v>24</v>
      </c>
      <c r="F49" s="2">
        <v>63</v>
      </c>
      <c r="G49" s="64" t="s">
        <v>789</v>
      </c>
      <c r="H49" s="56">
        <v>5613</v>
      </c>
      <c r="I49" s="57"/>
      <c r="J49" s="65"/>
      <c r="K49" s="36" t="s">
        <v>1072</v>
      </c>
      <c r="L49" s="36"/>
      <c r="M49" s="36" t="s">
        <v>1072</v>
      </c>
      <c r="N49" s="36"/>
      <c r="O49" s="36"/>
    </row>
    <row r="50" spans="1:15" ht="27.95" customHeight="1" x14ac:dyDescent="0.2">
      <c r="A50" s="4">
        <v>48</v>
      </c>
      <c r="B50" s="58" t="s">
        <v>795</v>
      </c>
      <c r="C50" s="38" t="s">
        <v>398</v>
      </c>
      <c r="D50" s="38" t="s">
        <v>62</v>
      </c>
      <c r="E50" s="2">
        <v>6</v>
      </c>
      <c r="F50" s="2">
        <v>24</v>
      </c>
      <c r="G50" s="64" t="s">
        <v>789</v>
      </c>
      <c r="H50" s="56"/>
      <c r="I50" s="57"/>
      <c r="J50" s="65"/>
      <c r="K50" s="36" t="s">
        <v>1072</v>
      </c>
      <c r="L50" s="36"/>
      <c r="M50" s="36"/>
      <c r="N50" s="36"/>
      <c r="O50" s="36"/>
    </row>
    <row r="51" spans="1:15" ht="22.15" customHeight="1" x14ac:dyDescent="0.2">
      <c r="A51" s="83" t="s">
        <v>1219</v>
      </c>
      <c r="B51" s="83"/>
      <c r="C51" s="83"/>
      <c r="D51" s="83"/>
      <c r="E51" s="62">
        <f>SUM(E3:E50)</f>
        <v>1162</v>
      </c>
      <c r="F51" s="62">
        <f t="shared" ref="F51:J51" si="0">SUM(F3:F50)</f>
        <v>3687</v>
      </c>
      <c r="G51" s="62"/>
      <c r="H51" s="62">
        <f t="shared" si="0"/>
        <v>139836</v>
      </c>
      <c r="I51" s="62">
        <f t="shared" si="0"/>
        <v>14000</v>
      </c>
      <c r="J51" s="62">
        <f t="shared" si="0"/>
        <v>0</v>
      </c>
      <c r="K51" s="62">
        <f>COUNTA(K3:K50)</f>
        <v>48</v>
      </c>
      <c r="L51" s="62">
        <f t="shared" ref="L51:O51" si="1">COUNTA(L3:L50)</f>
        <v>7</v>
      </c>
      <c r="M51" s="62">
        <f t="shared" si="1"/>
        <v>30</v>
      </c>
      <c r="N51" s="62">
        <f t="shared" si="1"/>
        <v>0</v>
      </c>
      <c r="O51" s="62">
        <f t="shared" si="1"/>
        <v>2</v>
      </c>
    </row>
    <row r="52" spans="1:15" ht="20.100000000000001" customHeight="1" x14ac:dyDescent="0.2"/>
  </sheetData>
  <autoFilter ref="A2:O50"/>
  <mergeCells count="2">
    <mergeCell ref="A1:O1"/>
    <mergeCell ref="A51:D51"/>
  </mergeCells>
  <printOptions horizontalCentered="1"/>
  <pageMargins left="0.35433070866141736" right="0.35433070866141736" top="0.19685039370078741" bottom="0.19685039370078741" header="0" footer="0"/>
  <pageSetup paperSize="9" scale="83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44"/>
  <sheetViews>
    <sheetView zoomScale="70" zoomScaleNormal="70" workbookViewId="0">
      <pane ySplit="2" topLeftCell="A117" activePane="bottomLeft" state="frozen"/>
      <selection pane="bottomLeft" activeCell="M134" sqref="M134"/>
    </sheetView>
  </sheetViews>
  <sheetFormatPr defaultColWidth="9.140625" defaultRowHeight="15.75" x14ac:dyDescent="0.2"/>
  <cols>
    <col min="1" max="1" width="5" style="21" bestFit="1" customWidth="1"/>
    <col min="2" max="2" width="13.7109375" style="18" customWidth="1"/>
    <col min="3" max="3" width="11.85546875" style="18" bestFit="1" customWidth="1"/>
    <col min="4" max="4" width="15.28515625" style="18" bestFit="1" customWidth="1"/>
    <col min="5" max="5" width="11.85546875" style="18" customWidth="1"/>
    <col min="6" max="6" width="12.85546875" style="18" bestFit="1" customWidth="1"/>
    <col min="7" max="7" width="12.42578125" style="18" bestFit="1" customWidth="1"/>
    <col min="8" max="9" width="13.28515625" style="18" bestFit="1" customWidth="1"/>
    <col min="10" max="10" width="16.7109375" style="18" customWidth="1"/>
    <col min="11" max="11" width="10.42578125" style="18" bestFit="1" customWidth="1"/>
    <col min="12" max="12" width="14.42578125" style="18" customWidth="1"/>
    <col min="13" max="13" width="14.85546875" style="18" customWidth="1"/>
    <col min="14" max="14" width="14.42578125" style="18" customWidth="1"/>
    <col min="15" max="15" width="10.140625" style="18" bestFit="1" customWidth="1"/>
    <col min="16" max="16" width="9.140625" style="18"/>
    <col min="17" max="20" width="0" style="18" hidden="1" customWidth="1"/>
    <col min="21" max="16384" width="9.140625" style="18"/>
  </cols>
  <sheetData>
    <row r="1" spans="1:19" ht="25.5" customHeight="1" x14ac:dyDescent="0.2">
      <c r="A1" s="91" t="s">
        <v>1079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9" s="1" customFormat="1" ht="73.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9" ht="27.95" customHeight="1" x14ac:dyDescent="0.2">
      <c r="A3" s="5">
        <v>1</v>
      </c>
      <c r="B3" s="36" t="s">
        <v>798</v>
      </c>
      <c r="C3" s="38" t="s">
        <v>141</v>
      </c>
      <c r="D3" s="38" t="s">
        <v>5</v>
      </c>
      <c r="E3" s="2">
        <v>23</v>
      </c>
      <c r="F3" s="2">
        <v>96</v>
      </c>
      <c r="G3" s="64" t="s">
        <v>789</v>
      </c>
      <c r="H3" s="59">
        <f>+P3+R3</f>
        <v>0</v>
      </c>
      <c r="I3" s="59">
        <f t="shared" ref="I3:I18" si="0">+S3-P3</f>
        <v>2000</v>
      </c>
      <c r="J3" s="59"/>
      <c r="K3" s="36" t="s">
        <v>1072</v>
      </c>
      <c r="L3" s="71" t="s">
        <v>1202</v>
      </c>
      <c r="M3" s="37"/>
      <c r="N3" s="37"/>
      <c r="O3" s="37"/>
      <c r="S3" s="18">
        <v>2000</v>
      </c>
    </row>
    <row r="4" spans="1:19" ht="27.95" customHeight="1" x14ac:dyDescent="0.2">
      <c r="A4" s="5">
        <v>2</v>
      </c>
      <c r="B4" s="36" t="s">
        <v>798</v>
      </c>
      <c r="C4" s="38" t="s">
        <v>6</v>
      </c>
      <c r="D4" s="38" t="s">
        <v>142</v>
      </c>
      <c r="E4" s="2">
        <v>29</v>
      </c>
      <c r="F4" s="2">
        <v>62</v>
      </c>
      <c r="G4" s="64" t="s">
        <v>789</v>
      </c>
      <c r="H4" s="59">
        <f t="shared" ref="H4:H67" si="1">+P4+R4</f>
        <v>0</v>
      </c>
      <c r="I4" s="59">
        <f t="shared" si="0"/>
        <v>3000</v>
      </c>
      <c r="J4" s="59"/>
      <c r="K4" s="36" t="s">
        <v>1072</v>
      </c>
      <c r="L4" s="36"/>
      <c r="M4" s="37"/>
      <c r="N4" s="37"/>
      <c r="O4" s="37"/>
      <c r="S4" s="18">
        <v>3000</v>
      </c>
    </row>
    <row r="5" spans="1:19" ht="27.95" customHeight="1" x14ac:dyDescent="0.2">
      <c r="A5" s="5">
        <v>3</v>
      </c>
      <c r="B5" s="36" t="s">
        <v>798</v>
      </c>
      <c r="C5" s="38" t="s">
        <v>6</v>
      </c>
      <c r="D5" s="38" t="s">
        <v>28</v>
      </c>
      <c r="E5" s="2">
        <v>7</v>
      </c>
      <c r="F5" s="2">
        <v>25</v>
      </c>
      <c r="G5" s="64" t="s">
        <v>789</v>
      </c>
      <c r="H5" s="59">
        <f t="shared" si="1"/>
        <v>0</v>
      </c>
      <c r="I5" s="59">
        <f t="shared" si="0"/>
        <v>1000</v>
      </c>
      <c r="J5" s="59"/>
      <c r="K5" s="36" t="s">
        <v>1072</v>
      </c>
      <c r="L5" s="36"/>
      <c r="M5" s="37"/>
      <c r="N5" s="37"/>
      <c r="O5" s="37"/>
      <c r="S5" s="18">
        <v>1000</v>
      </c>
    </row>
    <row r="6" spans="1:19" ht="27.95" customHeight="1" x14ac:dyDescent="0.2">
      <c r="A6" s="5">
        <v>4</v>
      </c>
      <c r="B6" s="36" t="s">
        <v>798</v>
      </c>
      <c r="C6" s="38" t="s">
        <v>43</v>
      </c>
      <c r="D6" s="38" t="s">
        <v>5</v>
      </c>
      <c r="E6" s="2">
        <v>131</v>
      </c>
      <c r="F6" s="2">
        <v>241</v>
      </c>
      <c r="G6" s="64" t="s">
        <v>789</v>
      </c>
      <c r="H6" s="59">
        <f t="shared" si="1"/>
        <v>0</v>
      </c>
      <c r="I6" s="59">
        <f t="shared" si="0"/>
        <v>12000</v>
      </c>
      <c r="J6" s="59"/>
      <c r="K6" s="36" t="s">
        <v>1072</v>
      </c>
      <c r="L6" s="36"/>
      <c r="M6" s="37"/>
      <c r="N6" s="37"/>
      <c r="O6" s="37" t="s">
        <v>1073</v>
      </c>
      <c r="S6" s="18">
        <v>12000</v>
      </c>
    </row>
    <row r="7" spans="1:19" ht="27.95" customHeight="1" x14ac:dyDescent="0.2">
      <c r="A7" s="5">
        <v>5</v>
      </c>
      <c r="B7" s="36" t="s">
        <v>798</v>
      </c>
      <c r="C7" s="38" t="s">
        <v>6</v>
      </c>
      <c r="D7" s="38" t="s">
        <v>143</v>
      </c>
      <c r="E7" s="2">
        <v>54</v>
      </c>
      <c r="F7" s="2">
        <v>154</v>
      </c>
      <c r="G7" s="64" t="s">
        <v>789</v>
      </c>
      <c r="H7" s="59">
        <f t="shared" si="1"/>
        <v>0</v>
      </c>
      <c r="I7" s="59">
        <f t="shared" si="0"/>
        <v>5000</v>
      </c>
      <c r="J7" s="59"/>
      <c r="K7" s="36" t="s">
        <v>1072</v>
      </c>
      <c r="L7" s="36"/>
      <c r="M7" s="37"/>
      <c r="N7" s="37"/>
      <c r="O7" s="37"/>
      <c r="S7" s="18">
        <v>5000</v>
      </c>
    </row>
    <row r="8" spans="1:19" ht="27.95" customHeight="1" x14ac:dyDescent="0.2">
      <c r="A8" s="5">
        <v>6</v>
      </c>
      <c r="B8" s="36" t="s">
        <v>798</v>
      </c>
      <c r="C8" s="38" t="s">
        <v>144</v>
      </c>
      <c r="D8" s="38" t="s">
        <v>5</v>
      </c>
      <c r="E8" s="2">
        <v>84</v>
      </c>
      <c r="F8" s="2">
        <v>186</v>
      </c>
      <c r="G8" s="64" t="s">
        <v>789</v>
      </c>
      <c r="H8" s="59">
        <f t="shared" si="1"/>
        <v>0</v>
      </c>
      <c r="I8" s="59">
        <f t="shared" si="0"/>
        <v>7000</v>
      </c>
      <c r="J8" s="59"/>
      <c r="K8" s="36" t="s">
        <v>1072</v>
      </c>
      <c r="L8" s="36"/>
      <c r="M8" s="37"/>
      <c r="N8" s="37"/>
      <c r="O8" s="37" t="s">
        <v>1072</v>
      </c>
      <c r="S8" s="18">
        <v>7000</v>
      </c>
    </row>
    <row r="9" spans="1:19" ht="27.95" customHeight="1" x14ac:dyDescent="0.2">
      <c r="A9" s="5">
        <v>7</v>
      </c>
      <c r="B9" s="36" t="s">
        <v>798</v>
      </c>
      <c r="C9" s="38" t="s">
        <v>145</v>
      </c>
      <c r="D9" s="38" t="s">
        <v>5</v>
      </c>
      <c r="E9" s="2">
        <v>71</v>
      </c>
      <c r="F9" s="2">
        <v>297</v>
      </c>
      <c r="G9" s="64" t="s">
        <v>789</v>
      </c>
      <c r="H9" s="59">
        <f t="shared" si="1"/>
        <v>3854</v>
      </c>
      <c r="I9" s="59">
        <f t="shared" si="0"/>
        <v>3500</v>
      </c>
      <c r="J9" s="59"/>
      <c r="K9" s="36" t="s">
        <v>1072</v>
      </c>
      <c r="L9" s="71" t="s">
        <v>1202</v>
      </c>
      <c r="M9" s="37" t="s">
        <v>1072</v>
      </c>
      <c r="N9" s="37"/>
      <c r="O9" s="37" t="s">
        <v>1072</v>
      </c>
      <c r="R9" s="18">
        <v>3854</v>
      </c>
      <c r="S9" s="18">
        <v>3500</v>
      </c>
    </row>
    <row r="10" spans="1:19" ht="27.95" customHeight="1" x14ac:dyDescent="0.2">
      <c r="A10" s="5">
        <v>8</v>
      </c>
      <c r="B10" s="36" t="s">
        <v>798</v>
      </c>
      <c r="C10" s="38" t="s">
        <v>6</v>
      </c>
      <c r="D10" s="38" t="s">
        <v>420</v>
      </c>
      <c r="E10" s="2">
        <v>6</v>
      </c>
      <c r="F10" s="2">
        <v>33</v>
      </c>
      <c r="G10" s="64" t="s">
        <v>789</v>
      </c>
      <c r="H10" s="59">
        <f t="shared" si="1"/>
        <v>0</v>
      </c>
      <c r="I10" s="59">
        <f t="shared" si="0"/>
        <v>1000</v>
      </c>
      <c r="J10" s="59"/>
      <c r="K10" s="36" t="s">
        <v>1072</v>
      </c>
      <c r="L10" s="36"/>
      <c r="M10" s="37"/>
      <c r="N10" s="37"/>
      <c r="O10" s="37"/>
      <c r="S10" s="18">
        <v>1000</v>
      </c>
    </row>
    <row r="11" spans="1:19" ht="27.95" customHeight="1" x14ac:dyDescent="0.2">
      <c r="A11" s="5">
        <v>9</v>
      </c>
      <c r="B11" s="36" t="s">
        <v>798</v>
      </c>
      <c r="C11" s="38" t="s">
        <v>6</v>
      </c>
      <c r="D11" s="38" t="s">
        <v>146</v>
      </c>
      <c r="E11" s="2">
        <v>15</v>
      </c>
      <c r="F11" s="2">
        <v>67</v>
      </c>
      <c r="G11" s="64" t="s">
        <v>789</v>
      </c>
      <c r="H11" s="59">
        <f t="shared" si="1"/>
        <v>0</v>
      </c>
      <c r="I11" s="59">
        <f t="shared" si="0"/>
        <v>1500</v>
      </c>
      <c r="J11" s="59"/>
      <c r="K11" s="36" t="s">
        <v>1072</v>
      </c>
      <c r="L11" s="36"/>
      <c r="M11" s="37"/>
      <c r="N11" s="37"/>
      <c r="O11" s="37"/>
      <c r="S11" s="18">
        <v>1500</v>
      </c>
    </row>
    <row r="12" spans="1:19" ht="27.95" customHeight="1" x14ac:dyDescent="0.2">
      <c r="A12" s="5">
        <v>10</v>
      </c>
      <c r="B12" s="36" t="s">
        <v>798</v>
      </c>
      <c r="C12" s="38" t="s">
        <v>147</v>
      </c>
      <c r="D12" s="38" t="s">
        <v>5</v>
      </c>
      <c r="E12" s="2">
        <v>39</v>
      </c>
      <c r="F12" s="2">
        <v>172</v>
      </c>
      <c r="G12" s="64" t="s">
        <v>789</v>
      </c>
      <c r="H12" s="59">
        <f t="shared" si="1"/>
        <v>0</v>
      </c>
      <c r="I12" s="59">
        <f t="shared" si="0"/>
        <v>4000</v>
      </c>
      <c r="J12" s="59"/>
      <c r="K12" s="36" t="s">
        <v>1072</v>
      </c>
      <c r="L12" s="36"/>
      <c r="M12" s="37"/>
      <c r="N12" s="37"/>
      <c r="O12" s="37" t="s">
        <v>1073</v>
      </c>
      <c r="S12" s="18">
        <v>4000</v>
      </c>
    </row>
    <row r="13" spans="1:19" ht="27.95" customHeight="1" x14ac:dyDescent="0.2">
      <c r="A13" s="5">
        <v>11</v>
      </c>
      <c r="B13" s="36" t="s">
        <v>798</v>
      </c>
      <c r="C13" s="38" t="s">
        <v>6</v>
      </c>
      <c r="D13" s="38" t="s">
        <v>421</v>
      </c>
      <c r="E13" s="2">
        <v>5</v>
      </c>
      <c r="F13" s="2">
        <v>15</v>
      </c>
      <c r="G13" s="64" t="s">
        <v>789</v>
      </c>
      <c r="H13" s="59">
        <f t="shared" si="1"/>
        <v>0</v>
      </c>
      <c r="I13" s="59">
        <f t="shared" si="0"/>
        <v>0</v>
      </c>
      <c r="J13" s="59"/>
      <c r="K13" s="36" t="s">
        <v>1072</v>
      </c>
      <c r="L13" s="36"/>
      <c r="M13" s="37"/>
      <c r="N13" s="37"/>
      <c r="O13" s="37"/>
      <c r="S13" s="18">
        <v>0</v>
      </c>
    </row>
    <row r="14" spans="1:19" ht="27.95" customHeight="1" x14ac:dyDescent="0.2">
      <c r="A14" s="5">
        <v>12</v>
      </c>
      <c r="B14" s="36" t="s">
        <v>798</v>
      </c>
      <c r="C14" s="38" t="s">
        <v>39</v>
      </c>
      <c r="D14" s="38" t="s">
        <v>5</v>
      </c>
      <c r="E14" s="2">
        <v>37</v>
      </c>
      <c r="F14" s="2">
        <v>136</v>
      </c>
      <c r="G14" s="64" t="s">
        <v>789</v>
      </c>
      <c r="H14" s="59">
        <f t="shared" si="1"/>
        <v>0</v>
      </c>
      <c r="I14" s="59">
        <f t="shared" si="0"/>
        <v>3000</v>
      </c>
      <c r="J14" s="59"/>
      <c r="K14" s="36" t="s">
        <v>1072</v>
      </c>
      <c r="L14" s="36"/>
      <c r="M14" s="37"/>
      <c r="N14" s="37"/>
      <c r="O14" s="37"/>
      <c r="S14" s="18">
        <v>3000</v>
      </c>
    </row>
    <row r="15" spans="1:19" ht="27.95" customHeight="1" x14ac:dyDescent="0.2">
      <c r="A15" s="5">
        <v>13</v>
      </c>
      <c r="B15" s="36" t="s">
        <v>798</v>
      </c>
      <c r="C15" s="38" t="s">
        <v>148</v>
      </c>
      <c r="D15" s="38" t="s">
        <v>5</v>
      </c>
      <c r="E15" s="2">
        <v>29</v>
      </c>
      <c r="F15" s="2">
        <v>38</v>
      </c>
      <c r="G15" s="64" t="s">
        <v>789</v>
      </c>
      <c r="H15" s="59">
        <f t="shared" si="1"/>
        <v>0</v>
      </c>
      <c r="I15" s="59">
        <f t="shared" si="0"/>
        <v>3000</v>
      </c>
      <c r="J15" s="59"/>
      <c r="K15" s="36" t="s">
        <v>1072</v>
      </c>
      <c r="L15" s="36"/>
      <c r="M15" s="37"/>
      <c r="N15" s="37"/>
      <c r="O15" s="37"/>
      <c r="S15" s="18">
        <v>3000</v>
      </c>
    </row>
    <row r="16" spans="1:19" ht="27.95" customHeight="1" x14ac:dyDescent="0.2">
      <c r="A16" s="5">
        <v>14</v>
      </c>
      <c r="B16" s="36" t="s">
        <v>798</v>
      </c>
      <c r="C16" s="38" t="s">
        <v>398</v>
      </c>
      <c r="D16" s="38" t="s">
        <v>422</v>
      </c>
      <c r="E16" s="2">
        <v>33</v>
      </c>
      <c r="F16" s="2">
        <v>71</v>
      </c>
      <c r="G16" s="64" t="s">
        <v>789</v>
      </c>
      <c r="H16" s="59">
        <f t="shared" si="1"/>
        <v>570</v>
      </c>
      <c r="I16" s="59">
        <f t="shared" si="0"/>
        <v>1930</v>
      </c>
      <c r="J16" s="59"/>
      <c r="K16" s="36" t="s">
        <v>1072</v>
      </c>
      <c r="L16" s="36"/>
      <c r="M16" s="37"/>
      <c r="N16" s="37"/>
      <c r="O16" s="37"/>
      <c r="P16" s="18">
        <v>570</v>
      </c>
      <c r="S16" s="18">
        <v>2500</v>
      </c>
    </row>
    <row r="17" spans="1:19" ht="27.95" customHeight="1" x14ac:dyDescent="0.2">
      <c r="A17" s="5">
        <v>15</v>
      </c>
      <c r="B17" s="36" t="s">
        <v>798</v>
      </c>
      <c r="C17" s="38" t="s">
        <v>6</v>
      </c>
      <c r="D17" s="38" t="s">
        <v>549</v>
      </c>
      <c r="E17" s="2">
        <v>19</v>
      </c>
      <c r="F17" s="2">
        <v>93</v>
      </c>
      <c r="G17" s="64" t="s">
        <v>789</v>
      </c>
      <c r="H17" s="59">
        <f t="shared" si="1"/>
        <v>0</v>
      </c>
      <c r="I17" s="59">
        <f t="shared" si="0"/>
        <v>2000</v>
      </c>
      <c r="J17" s="59"/>
      <c r="K17" s="36" t="s">
        <v>1072</v>
      </c>
      <c r="L17" s="36"/>
      <c r="M17" s="37"/>
      <c r="N17" s="37"/>
      <c r="O17" s="37"/>
      <c r="S17" s="18">
        <v>2000</v>
      </c>
    </row>
    <row r="18" spans="1:19" ht="27.95" customHeight="1" x14ac:dyDescent="0.2">
      <c r="A18" s="5">
        <v>16</v>
      </c>
      <c r="B18" s="36" t="s">
        <v>798</v>
      </c>
      <c r="C18" s="38" t="s">
        <v>398</v>
      </c>
      <c r="D18" s="38" t="s">
        <v>550</v>
      </c>
      <c r="E18" s="2">
        <v>16</v>
      </c>
      <c r="F18" s="2">
        <v>21</v>
      </c>
      <c r="G18" s="64" t="s">
        <v>789</v>
      </c>
      <c r="H18" s="59">
        <f t="shared" si="1"/>
        <v>0</v>
      </c>
      <c r="I18" s="59">
        <f t="shared" si="0"/>
        <v>1000</v>
      </c>
      <c r="J18" s="59"/>
      <c r="K18" s="36" t="s">
        <v>1072</v>
      </c>
      <c r="L18" s="36"/>
      <c r="M18" s="37"/>
      <c r="N18" s="37"/>
      <c r="O18" s="37"/>
      <c r="S18" s="18">
        <v>1000</v>
      </c>
    </row>
    <row r="19" spans="1:19" ht="27.95" customHeight="1" x14ac:dyDescent="0.2">
      <c r="A19" s="5">
        <v>17</v>
      </c>
      <c r="B19" s="36" t="s">
        <v>798</v>
      </c>
      <c r="C19" s="38" t="s">
        <v>6</v>
      </c>
      <c r="D19" s="38" t="s">
        <v>149</v>
      </c>
      <c r="E19" s="2">
        <v>21</v>
      </c>
      <c r="F19" s="2">
        <v>18</v>
      </c>
      <c r="G19" s="64" t="s">
        <v>789</v>
      </c>
      <c r="H19" s="59">
        <f t="shared" si="1"/>
        <v>0</v>
      </c>
      <c r="I19" s="59"/>
      <c r="J19" s="59"/>
      <c r="K19" s="36" t="s">
        <v>1072</v>
      </c>
      <c r="L19" s="36"/>
      <c r="M19" s="37"/>
      <c r="N19" s="37"/>
      <c r="O19" s="37"/>
      <c r="S19" s="18">
        <v>0</v>
      </c>
    </row>
    <row r="20" spans="1:19" ht="27.95" customHeight="1" x14ac:dyDescent="0.2">
      <c r="A20" s="5">
        <v>18</v>
      </c>
      <c r="B20" s="36" t="s">
        <v>798</v>
      </c>
      <c r="C20" s="38" t="s">
        <v>192</v>
      </c>
      <c r="D20" s="38" t="s">
        <v>5</v>
      </c>
      <c r="E20" s="2">
        <v>22</v>
      </c>
      <c r="F20" s="2">
        <v>76</v>
      </c>
      <c r="G20" s="64" t="s">
        <v>789</v>
      </c>
      <c r="H20" s="59">
        <f t="shared" si="1"/>
        <v>7288</v>
      </c>
      <c r="I20" s="59">
        <f>+S20-P20</f>
        <v>3500</v>
      </c>
      <c r="J20" s="59"/>
      <c r="K20" s="36" t="s">
        <v>1072</v>
      </c>
      <c r="L20" s="36"/>
      <c r="M20" s="37"/>
      <c r="N20" s="37"/>
      <c r="O20" s="36"/>
      <c r="R20" s="18">
        <v>7288</v>
      </c>
      <c r="S20" s="18">
        <v>3500</v>
      </c>
    </row>
    <row r="21" spans="1:19" ht="27.95" customHeight="1" x14ac:dyDescent="0.2">
      <c r="A21" s="5">
        <v>19</v>
      </c>
      <c r="B21" s="36" t="s">
        <v>798</v>
      </c>
      <c r="C21" s="38" t="s">
        <v>6</v>
      </c>
      <c r="D21" s="38" t="s">
        <v>565</v>
      </c>
      <c r="E21" s="2">
        <v>49</v>
      </c>
      <c r="F21" s="2">
        <v>278</v>
      </c>
      <c r="G21" s="64" t="s">
        <v>789</v>
      </c>
      <c r="H21" s="59">
        <f t="shared" si="1"/>
        <v>4093</v>
      </c>
      <c r="I21" s="59"/>
      <c r="J21" s="59"/>
      <c r="K21" s="36" t="s">
        <v>1072</v>
      </c>
      <c r="L21" s="36"/>
      <c r="M21" s="37" t="s">
        <v>1072</v>
      </c>
      <c r="N21" s="37"/>
      <c r="O21" s="37" t="s">
        <v>1072</v>
      </c>
      <c r="P21" s="18">
        <f>596+3497</f>
        <v>4093</v>
      </c>
      <c r="S21" s="18">
        <v>3500</v>
      </c>
    </row>
    <row r="22" spans="1:19" ht="27.95" customHeight="1" x14ac:dyDescent="0.2">
      <c r="A22" s="5">
        <v>20</v>
      </c>
      <c r="B22" s="36" t="s">
        <v>798</v>
      </c>
      <c r="C22" s="38" t="s">
        <v>150</v>
      </c>
      <c r="D22" s="38" t="s">
        <v>5</v>
      </c>
      <c r="E22" s="2">
        <v>22</v>
      </c>
      <c r="F22" s="2">
        <v>47</v>
      </c>
      <c r="G22" s="64" t="s">
        <v>789</v>
      </c>
      <c r="H22" s="59">
        <f t="shared" si="1"/>
        <v>0</v>
      </c>
      <c r="I22" s="59">
        <f t="shared" ref="I22:I53" si="2">+S22-P22</f>
        <v>2000</v>
      </c>
      <c r="J22" s="59"/>
      <c r="K22" s="36" t="s">
        <v>1072</v>
      </c>
      <c r="L22" s="36"/>
      <c r="M22" s="37"/>
      <c r="N22" s="37"/>
      <c r="O22" s="37"/>
      <c r="S22" s="18">
        <v>2000</v>
      </c>
    </row>
    <row r="23" spans="1:19" ht="27.95" customHeight="1" x14ac:dyDescent="0.2">
      <c r="A23" s="5">
        <v>21</v>
      </c>
      <c r="B23" s="36" t="s">
        <v>798</v>
      </c>
      <c r="C23" s="38" t="s">
        <v>6</v>
      </c>
      <c r="D23" s="38" t="s">
        <v>551</v>
      </c>
      <c r="E23" s="2">
        <v>14</v>
      </c>
      <c r="F23" s="2">
        <v>22</v>
      </c>
      <c r="G23" s="64" t="s">
        <v>789</v>
      </c>
      <c r="H23" s="59">
        <f t="shared" si="1"/>
        <v>0</v>
      </c>
      <c r="I23" s="59">
        <f t="shared" si="2"/>
        <v>1000</v>
      </c>
      <c r="J23" s="59"/>
      <c r="K23" s="36" t="s">
        <v>1072</v>
      </c>
      <c r="L23" s="36"/>
      <c r="M23" s="37"/>
      <c r="N23" s="37"/>
      <c r="O23" s="37"/>
      <c r="S23" s="18">
        <v>1000</v>
      </c>
    </row>
    <row r="24" spans="1:19" ht="27.95" customHeight="1" x14ac:dyDescent="0.2">
      <c r="A24" s="5">
        <v>22</v>
      </c>
      <c r="B24" s="36" t="s">
        <v>798</v>
      </c>
      <c r="C24" s="38" t="s">
        <v>6</v>
      </c>
      <c r="D24" s="38" t="s">
        <v>552</v>
      </c>
      <c r="E24" s="2">
        <v>42</v>
      </c>
      <c r="F24" s="2">
        <v>18</v>
      </c>
      <c r="G24" s="64" t="s">
        <v>789</v>
      </c>
      <c r="H24" s="59">
        <f t="shared" si="1"/>
        <v>0</v>
      </c>
      <c r="I24" s="59">
        <f t="shared" si="2"/>
        <v>1500</v>
      </c>
      <c r="J24" s="59"/>
      <c r="K24" s="36" t="s">
        <v>1072</v>
      </c>
      <c r="L24" s="36"/>
      <c r="M24" s="37"/>
      <c r="N24" s="37"/>
      <c r="O24" s="37"/>
      <c r="S24" s="18">
        <v>1500</v>
      </c>
    </row>
    <row r="25" spans="1:19" ht="27.95" customHeight="1" x14ac:dyDescent="0.2">
      <c r="A25" s="5">
        <v>23</v>
      </c>
      <c r="B25" s="36" t="s">
        <v>798</v>
      </c>
      <c r="C25" s="38" t="s">
        <v>6</v>
      </c>
      <c r="D25" s="38" t="s">
        <v>151</v>
      </c>
      <c r="E25" s="2">
        <v>15</v>
      </c>
      <c r="F25" s="2">
        <v>53</v>
      </c>
      <c r="G25" s="64" t="s">
        <v>789</v>
      </c>
      <c r="H25" s="59">
        <f t="shared" si="1"/>
        <v>0</v>
      </c>
      <c r="I25" s="59">
        <f t="shared" si="2"/>
        <v>1500</v>
      </c>
      <c r="J25" s="59"/>
      <c r="K25" s="36" t="s">
        <v>1072</v>
      </c>
      <c r="L25" s="36"/>
      <c r="M25" s="37"/>
      <c r="N25" s="37"/>
      <c r="O25" s="37"/>
      <c r="S25" s="18">
        <v>1500</v>
      </c>
    </row>
    <row r="26" spans="1:19" ht="27.95" customHeight="1" x14ac:dyDescent="0.2">
      <c r="A26" s="5">
        <v>24</v>
      </c>
      <c r="B26" s="36" t="s">
        <v>798</v>
      </c>
      <c r="C26" s="38" t="s">
        <v>152</v>
      </c>
      <c r="D26" s="38" t="s">
        <v>5</v>
      </c>
      <c r="E26" s="2">
        <v>28</v>
      </c>
      <c r="F26" s="2">
        <v>132</v>
      </c>
      <c r="G26" s="64" t="s">
        <v>789</v>
      </c>
      <c r="H26" s="59">
        <f t="shared" si="1"/>
        <v>0</v>
      </c>
      <c r="I26" s="59">
        <f t="shared" si="2"/>
        <v>3000</v>
      </c>
      <c r="J26" s="59"/>
      <c r="K26" s="36" t="s">
        <v>1072</v>
      </c>
      <c r="L26" s="36"/>
      <c r="M26" s="37"/>
      <c r="N26" s="37"/>
      <c r="O26" s="37"/>
      <c r="S26" s="18">
        <v>3000</v>
      </c>
    </row>
    <row r="27" spans="1:19" ht="27.95" customHeight="1" x14ac:dyDescent="0.2">
      <c r="A27" s="5">
        <v>25</v>
      </c>
      <c r="B27" s="36" t="s">
        <v>798</v>
      </c>
      <c r="C27" s="38" t="s">
        <v>153</v>
      </c>
      <c r="D27" s="38" t="s">
        <v>5</v>
      </c>
      <c r="E27" s="2">
        <v>135</v>
      </c>
      <c r="F27" s="2">
        <v>543</v>
      </c>
      <c r="G27" s="64" t="s">
        <v>789</v>
      </c>
      <c r="H27" s="59">
        <f t="shared" si="1"/>
        <v>7616</v>
      </c>
      <c r="I27" s="59">
        <f t="shared" si="2"/>
        <v>15000</v>
      </c>
      <c r="J27" s="59"/>
      <c r="K27" s="36" t="s">
        <v>1072</v>
      </c>
      <c r="L27" s="36"/>
      <c r="M27" s="36" t="s">
        <v>1072</v>
      </c>
      <c r="N27" s="36"/>
      <c r="O27" s="37" t="s">
        <v>1073</v>
      </c>
      <c r="R27" s="18">
        <v>7616</v>
      </c>
      <c r="S27" s="18">
        <v>15000</v>
      </c>
    </row>
    <row r="28" spans="1:19" ht="27.95" customHeight="1" x14ac:dyDescent="0.2">
      <c r="A28" s="5">
        <v>26</v>
      </c>
      <c r="B28" s="36" t="s">
        <v>798</v>
      </c>
      <c r="C28" s="38" t="s">
        <v>6</v>
      </c>
      <c r="D28" s="38" t="s">
        <v>553</v>
      </c>
      <c r="E28" s="2">
        <v>14</v>
      </c>
      <c r="F28" s="2">
        <v>59</v>
      </c>
      <c r="G28" s="64" t="s">
        <v>789</v>
      </c>
      <c r="H28" s="59">
        <f t="shared" si="1"/>
        <v>0</v>
      </c>
      <c r="I28" s="59">
        <f t="shared" si="2"/>
        <v>2000</v>
      </c>
      <c r="J28" s="59"/>
      <c r="K28" s="36" t="s">
        <v>1072</v>
      </c>
      <c r="L28" s="36"/>
      <c r="M28" s="37"/>
      <c r="N28" s="37"/>
      <c r="O28" s="37"/>
      <c r="S28" s="18">
        <v>2000</v>
      </c>
    </row>
    <row r="29" spans="1:19" ht="27.95" customHeight="1" x14ac:dyDescent="0.2">
      <c r="A29" s="5">
        <v>27</v>
      </c>
      <c r="B29" s="36" t="s">
        <v>798</v>
      </c>
      <c r="C29" s="38" t="s">
        <v>154</v>
      </c>
      <c r="D29" s="38" t="s">
        <v>5</v>
      </c>
      <c r="E29" s="2">
        <v>37</v>
      </c>
      <c r="F29" s="2">
        <v>136</v>
      </c>
      <c r="G29" s="64" t="s">
        <v>789</v>
      </c>
      <c r="H29" s="59">
        <f t="shared" si="1"/>
        <v>0</v>
      </c>
      <c r="I29" s="59">
        <f t="shared" si="2"/>
        <v>4000</v>
      </c>
      <c r="J29" s="59"/>
      <c r="K29" s="36" t="s">
        <v>1072</v>
      </c>
      <c r="L29" s="36"/>
      <c r="M29" s="37"/>
      <c r="N29" s="37"/>
      <c r="O29" s="37"/>
      <c r="S29" s="18">
        <v>4000</v>
      </c>
    </row>
    <row r="30" spans="1:19" ht="27.95" customHeight="1" x14ac:dyDescent="0.2">
      <c r="A30" s="5">
        <v>28</v>
      </c>
      <c r="B30" s="36" t="s">
        <v>798</v>
      </c>
      <c r="C30" s="38" t="s">
        <v>6</v>
      </c>
      <c r="D30" s="38" t="s">
        <v>423</v>
      </c>
      <c r="E30" s="2">
        <v>8</v>
      </c>
      <c r="F30" s="2">
        <v>53</v>
      </c>
      <c r="G30" s="64" t="s">
        <v>789</v>
      </c>
      <c r="H30" s="59">
        <f t="shared" si="1"/>
        <v>0</v>
      </c>
      <c r="I30" s="59">
        <f t="shared" si="2"/>
        <v>1000</v>
      </c>
      <c r="J30" s="59"/>
      <c r="K30" s="36" t="s">
        <v>1072</v>
      </c>
      <c r="L30" s="36"/>
      <c r="M30" s="37"/>
      <c r="N30" s="37"/>
      <c r="O30" s="37"/>
      <c r="S30" s="18">
        <v>1000</v>
      </c>
    </row>
    <row r="31" spans="1:19" ht="27.95" customHeight="1" x14ac:dyDescent="0.2">
      <c r="A31" s="5">
        <v>29</v>
      </c>
      <c r="B31" s="36" t="s">
        <v>798</v>
      </c>
      <c r="C31" s="38" t="s">
        <v>6</v>
      </c>
      <c r="D31" s="38" t="s">
        <v>424</v>
      </c>
      <c r="E31" s="2">
        <v>29</v>
      </c>
      <c r="F31" s="2">
        <v>112</v>
      </c>
      <c r="G31" s="64" t="s">
        <v>789</v>
      </c>
      <c r="H31" s="59">
        <f t="shared" si="1"/>
        <v>0</v>
      </c>
      <c r="I31" s="59">
        <f t="shared" si="2"/>
        <v>3000</v>
      </c>
      <c r="J31" s="59"/>
      <c r="K31" s="36" t="s">
        <v>1072</v>
      </c>
      <c r="L31" s="36"/>
      <c r="M31" s="37"/>
      <c r="N31" s="37"/>
      <c r="O31" s="37"/>
      <c r="S31" s="18">
        <v>3000</v>
      </c>
    </row>
    <row r="32" spans="1:19" ht="27.95" customHeight="1" x14ac:dyDescent="0.2">
      <c r="A32" s="5">
        <v>30</v>
      </c>
      <c r="B32" s="36" t="s">
        <v>798</v>
      </c>
      <c r="C32" s="38" t="s">
        <v>6</v>
      </c>
      <c r="D32" s="38" t="s">
        <v>554</v>
      </c>
      <c r="E32" s="2">
        <v>15</v>
      </c>
      <c r="F32" s="2">
        <v>61</v>
      </c>
      <c r="G32" s="64" t="s">
        <v>789</v>
      </c>
      <c r="H32" s="59">
        <f t="shared" si="1"/>
        <v>0</v>
      </c>
      <c r="I32" s="59">
        <f t="shared" si="2"/>
        <v>1500</v>
      </c>
      <c r="J32" s="59"/>
      <c r="K32" s="36" t="s">
        <v>1072</v>
      </c>
      <c r="L32" s="36"/>
      <c r="M32" s="37"/>
      <c r="N32" s="37"/>
      <c r="O32" s="37"/>
      <c r="S32" s="18">
        <v>1500</v>
      </c>
    </row>
    <row r="33" spans="1:19" ht="27.95" customHeight="1" x14ac:dyDescent="0.2">
      <c r="A33" s="5">
        <v>31</v>
      </c>
      <c r="B33" s="36" t="s">
        <v>798</v>
      </c>
      <c r="C33" s="38" t="s">
        <v>193</v>
      </c>
      <c r="D33" s="38" t="s">
        <v>5</v>
      </c>
      <c r="E33" s="2">
        <v>38</v>
      </c>
      <c r="F33" s="2">
        <v>156</v>
      </c>
      <c r="G33" s="64" t="s">
        <v>789</v>
      </c>
      <c r="H33" s="59">
        <f t="shared" si="1"/>
        <v>1105</v>
      </c>
      <c r="I33" s="59">
        <f t="shared" si="2"/>
        <v>4000</v>
      </c>
      <c r="J33" s="59"/>
      <c r="K33" s="36" t="s">
        <v>1072</v>
      </c>
      <c r="L33" s="36"/>
      <c r="M33" s="37"/>
      <c r="N33" s="37"/>
      <c r="O33" s="37"/>
      <c r="R33" s="18">
        <v>1105</v>
      </c>
      <c r="S33" s="18">
        <v>4000</v>
      </c>
    </row>
    <row r="34" spans="1:19" ht="27.95" customHeight="1" x14ac:dyDescent="0.2">
      <c r="A34" s="5">
        <v>32</v>
      </c>
      <c r="B34" s="36" t="s">
        <v>798</v>
      </c>
      <c r="C34" s="38" t="s">
        <v>6</v>
      </c>
      <c r="D34" s="38" t="s">
        <v>1118</v>
      </c>
      <c r="E34" s="2">
        <v>4</v>
      </c>
      <c r="F34" s="2">
        <v>24</v>
      </c>
      <c r="G34" s="64" t="s">
        <v>789</v>
      </c>
      <c r="H34" s="59">
        <f t="shared" si="1"/>
        <v>0</v>
      </c>
      <c r="I34" s="59">
        <f t="shared" si="2"/>
        <v>0</v>
      </c>
      <c r="J34" s="59"/>
      <c r="K34" s="36" t="s">
        <v>1072</v>
      </c>
      <c r="L34" s="36"/>
      <c r="M34" s="37"/>
      <c r="N34" s="37"/>
      <c r="O34" s="37"/>
      <c r="S34" s="18">
        <v>0</v>
      </c>
    </row>
    <row r="35" spans="1:19" ht="27.95" customHeight="1" x14ac:dyDescent="0.2">
      <c r="A35" s="5">
        <v>33</v>
      </c>
      <c r="B35" s="36" t="s">
        <v>798</v>
      </c>
      <c r="C35" s="38" t="s">
        <v>6</v>
      </c>
      <c r="D35" s="38" t="s">
        <v>1117</v>
      </c>
      <c r="E35" s="2">
        <v>6</v>
      </c>
      <c r="F35" s="2">
        <v>19</v>
      </c>
      <c r="G35" s="64" t="s">
        <v>789</v>
      </c>
      <c r="H35" s="59">
        <f t="shared" si="1"/>
        <v>0</v>
      </c>
      <c r="I35" s="59">
        <f t="shared" si="2"/>
        <v>500</v>
      </c>
      <c r="J35" s="59"/>
      <c r="K35" s="36" t="s">
        <v>1072</v>
      </c>
      <c r="L35" s="36"/>
      <c r="M35" s="37"/>
      <c r="N35" s="37"/>
      <c r="O35" s="37"/>
      <c r="S35" s="18">
        <v>500</v>
      </c>
    </row>
    <row r="36" spans="1:19" ht="27.95" customHeight="1" x14ac:dyDescent="0.2">
      <c r="A36" s="5">
        <v>34</v>
      </c>
      <c r="B36" s="36" t="s">
        <v>798</v>
      </c>
      <c r="C36" s="38" t="s">
        <v>6</v>
      </c>
      <c r="D36" s="38" t="s">
        <v>433</v>
      </c>
      <c r="E36" s="2">
        <v>4</v>
      </c>
      <c r="F36" s="2">
        <v>15</v>
      </c>
      <c r="G36" s="64" t="s">
        <v>789</v>
      </c>
      <c r="H36" s="59">
        <f t="shared" si="1"/>
        <v>0</v>
      </c>
      <c r="I36" s="59">
        <f t="shared" si="2"/>
        <v>0</v>
      </c>
      <c r="J36" s="59"/>
      <c r="K36" s="36" t="s">
        <v>1072</v>
      </c>
      <c r="L36" s="36"/>
      <c r="M36" s="37"/>
      <c r="N36" s="37"/>
      <c r="O36" s="37" t="s">
        <v>1072</v>
      </c>
      <c r="S36" s="18">
        <v>0</v>
      </c>
    </row>
    <row r="37" spans="1:19" ht="27.95" customHeight="1" x14ac:dyDescent="0.2">
      <c r="A37" s="5">
        <v>35</v>
      </c>
      <c r="B37" s="36" t="s">
        <v>798</v>
      </c>
      <c r="C37" s="38" t="s">
        <v>194</v>
      </c>
      <c r="D37" s="38" t="s">
        <v>5</v>
      </c>
      <c r="E37" s="2">
        <v>20</v>
      </c>
      <c r="F37" s="2">
        <v>68</v>
      </c>
      <c r="G37" s="64" t="s">
        <v>789</v>
      </c>
      <c r="H37" s="59">
        <f t="shared" si="1"/>
        <v>0</v>
      </c>
      <c r="I37" s="59">
        <f t="shared" si="2"/>
        <v>2000</v>
      </c>
      <c r="J37" s="49">
        <v>300</v>
      </c>
      <c r="K37" s="36" t="s">
        <v>1072</v>
      </c>
      <c r="L37" s="36"/>
      <c r="M37" s="37"/>
      <c r="N37" s="37"/>
      <c r="O37" s="37"/>
      <c r="S37" s="18">
        <v>2000</v>
      </c>
    </row>
    <row r="38" spans="1:19" ht="27.95" customHeight="1" x14ac:dyDescent="0.2">
      <c r="A38" s="5">
        <v>36</v>
      </c>
      <c r="B38" s="36" t="s">
        <v>798</v>
      </c>
      <c r="C38" s="38" t="s">
        <v>6</v>
      </c>
      <c r="D38" s="38" t="s">
        <v>1010</v>
      </c>
      <c r="E38" s="2">
        <v>15</v>
      </c>
      <c r="F38" s="2">
        <v>53</v>
      </c>
      <c r="G38" s="64" t="s">
        <v>789</v>
      </c>
      <c r="H38" s="59">
        <f t="shared" si="1"/>
        <v>0</v>
      </c>
      <c r="I38" s="59">
        <f t="shared" si="2"/>
        <v>2000</v>
      </c>
      <c r="J38" s="59"/>
      <c r="K38" s="36" t="s">
        <v>1072</v>
      </c>
      <c r="L38" s="36"/>
      <c r="M38" s="37"/>
      <c r="N38" s="37"/>
      <c r="O38" s="37"/>
      <c r="S38" s="18">
        <v>2000</v>
      </c>
    </row>
    <row r="39" spans="1:19" ht="27.95" customHeight="1" x14ac:dyDescent="0.2">
      <c r="A39" s="5">
        <v>37</v>
      </c>
      <c r="B39" s="36" t="s">
        <v>798</v>
      </c>
      <c r="C39" s="38" t="s">
        <v>6</v>
      </c>
      <c r="D39" s="38" t="s">
        <v>434</v>
      </c>
      <c r="E39" s="2">
        <v>9</v>
      </c>
      <c r="F39" s="2">
        <v>23</v>
      </c>
      <c r="G39" s="64" t="s">
        <v>789</v>
      </c>
      <c r="H39" s="59">
        <f t="shared" si="1"/>
        <v>0</v>
      </c>
      <c r="I39" s="59">
        <f t="shared" si="2"/>
        <v>1000</v>
      </c>
      <c r="J39" s="59"/>
      <c r="K39" s="36" t="s">
        <v>1072</v>
      </c>
      <c r="L39" s="36"/>
      <c r="M39" s="37"/>
      <c r="N39" s="37"/>
      <c r="O39" s="37"/>
      <c r="S39" s="18">
        <v>1000</v>
      </c>
    </row>
    <row r="40" spans="1:19" ht="27.95" customHeight="1" x14ac:dyDescent="0.2">
      <c r="A40" s="5">
        <v>38</v>
      </c>
      <c r="B40" s="36" t="s">
        <v>798</v>
      </c>
      <c r="C40" s="38" t="s">
        <v>155</v>
      </c>
      <c r="D40" s="38" t="s">
        <v>5</v>
      </c>
      <c r="E40" s="2">
        <v>33</v>
      </c>
      <c r="F40" s="2">
        <v>107</v>
      </c>
      <c r="G40" s="64" t="s">
        <v>789</v>
      </c>
      <c r="H40" s="59">
        <f t="shared" si="1"/>
        <v>1933</v>
      </c>
      <c r="I40" s="59">
        <f t="shared" si="2"/>
        <v>2000</v>
      </c>
      <c r="J40" s="59"/>
      <c r="K40" s="36" t="s">
        <v>1072</v>
      </c>
      <c r="L40" s="36"/>
      <c r="M40" s="37"/>
      <c r="N40" s="37"/>
      <c r="O40" s="37" t="s">
        <v>1073</v>
      </c>
      <c r="R40" s="18">
        <v>1933</v>
      </c>
      <c r="S40" s="18">
        <v>2000</v>
      </c>
    </row>
    <row r="41" spans="1:19" ht="27.95" customHeight="1" x14ac:dyDescent="0.2">
      <c r="A41" s="5">
        <v>39</v>
      </c>
      <c r="B41" s="36" t="s">
        <v>798</v>
      </c>
      <c r="C41" s="38" t="s">
        <v>6</v>
      </c>
      <c r="D41" s="38" t="s">
        <v>156</v>
      </c>
      <c r="E41" s="2">
        <v>5</v>
      </c>
      <c r="F41" s="2">
        <v>17</v>
      </c>
      <c r="G41" s="64" t="s">
        <v>789</v>
      </c>
      <c r="H41" s="59">
        <f t="shared" si="1"/>
        <v>0</v>
      </c>
      <c r="I41" s="59">
        <f t="shared" si="2"/>
        <v>1000</v>
      </c>
      <c r="J41" s="59"/>
      <c r="K41" s="36" t="s">
        <v>1072</v>
      </c>
      <c r="L41" s="36"/>
      <c r="M41" s="37"/>
      <c r="N41" s="37"/>
      <c r="O41" s="37"/>
      <c r="S41" s="18">
        <v>1000</v>
      </c>
    </row>
    <row r="42" spans="1:19" ht="27.95" customHeight="1" x14ac:dyDescent="0.2">
      <c r="A42" s="5">
        <v>40</v>
      </c>
      <c r="B42" s="36" t="s">
        <v>798</v>
      </c>
      <c r="C42" s="38" t="s">
        <v>90</v>
      </c>
      <c r="D42" s="38" t="s">
        <v>5</v>
      </c>
      <c r="E42" s="2">
        <v>11</v>
      </c>
      <c r="F42" s="2">
        <v>20</v>
      </c>
      <c r="G42" s="64" t="s">
        <v>789</v>
      </c>
      <c r="H42" s="59">
        <f t="shared" si="1"/>
        <v>0</v>
      </c>
      <c r="I42" s="59">
        <f t="shared" si="2"/>
        <v>1000</v>
      </c>
      <c r="J42" s="49">
        <v>2500</v>
      </c>
      <c r="K42" s="36" t="s">
        <v>1072</v>
      </c>
      <c r="L42" s="36"/>
      <c r="M42" s="37"/>
      <c r="N42" s="37"/>
      <c r="O42" s="37"/>
      <c r="S42" s="18">
        <v>1000</v>
      </c>
    </row>
    <row r="43" spans="1:19" ht="27.95" customHeight="1" x14ac:dyDescent="0.2">
      <c r="A43" s="5">
        <v>41</v>
      </c>
      <c r="B43" s="36" t="s">
        <v>798</v>
      </c>
      <c r="C43" s="38" t="s">
        <v>6</v>
      </c>
      <c r="D43" s="38" t="s">
        <v>1011</v>
      </c>
      <c r="E43" s="2">
        <v>26</v>
      </c>
      <c r="F43" s="2">
        <v>167</v>
      </c>
      <c r="G43" s="64" t="s">
        <v>789</v>
      </c>
      <c r="H43" s="59">
        <f t="shared" si="1"/>
        <v>1157</v>
      </c>
      <c r="I43" s="59">
        <f t="shared" si="2"/>
        <v>1343</v>
      </c>
      <c r="J43" s="59"/>
      <c r="K43" s="36" t="s">
        <v>1072</v>
      </c>
      <c r="L43" s="36" t="s">
        <v>1225</v>
      </c>
      <c r="M43" s="37" t="s">
        <v>1073</v>
      </c>
      <c r="N43" s="37"/>
      <c r="O43" s="37"/>
      <c r="P43" s="18">
        <v>1157</v>
      </c>
      <c r="S43" s="18">
        <v>2500</v>
      </c>
    </row>
    <row r="44" spans="1:19" ht="27.95" customHeight="1" x14ac:dyDescent="0.2">
      <c r="A44" s="5">
        <v>42</v>
      </c>
      <c r="B44" s="36" t="s">
        <v>798</v>
      </c>
      <c r="C44" s="38" t="s">
        <v>6</v>
      </c>
      <c r="D44" s="38" t="s">
        <v>1012</v>
      </c>
      <c r="E44" s="2">
        <v>8</v>
      </c>
      <c r="F44" s="2">
        <v>49</v>
      </c>
      <c r="G44" s="64" t="s">
        <v>789</v>
      </c>
      <c r="H44" s="59">
        <f t="shared" si="1"/>
        <v>0</v>
      </c>
      <c r="I44" s="59">
        <f t="shared" si="2"/>
        <v>500</v>
      </c>
      <c r="J44" s="59"/>
      <c r="K44" s="36" t="s">
        <v>1072</v>
      </c>
      <c r="L44" s="36"/>
      <c r="M44" s="37"/>
      <c r="N44" s="37"/>
      <c r="O44" s="37"/>
      <c r="S44" s="18">
        <v>500</v>
      </c>
    </row>
    <row r="45" spans="1:19" ht="27.95" customHeight="1" x14ac:dyDescent="0.2">
      <c r="A45" s="5">
        <v>43</v>
      </c>
      <c r="B45" s="36" t="s">
        <v>798</v>
      </c>
      <c r="C45" s="38" t="s">
        <v>189</v>
      </c>
      <c r="D45" s="38" t="s">
        <v>5</v>
      </c>
      <c r="E45" s="2">
        <v>240</v>
      </c>
      <c r="F45" s="2">
        <v>1097</v>
      </c>
      <c r="G45" s="64" t="s">
        <v>789</v>
      </c>
      <c r="H45" s="59">
        <f t="shared" si="1"/>
        <v>8070</v>
      </c>
      <c r="I45" s="59">
        <f t="shared" si="2"/>
        <v>15000</v>
      </c>
      <c r="J45" s="49">
        <v>700</v>
      </c>
      <c r="K45" s="36" t="s">
        <v>1072</v>
      </c>
      <c r="L45" s="36"/>
      <c r="M45" s="36" t="s">
        <v>1072</v>
      </c>
      <c r="N45" s="36"/>
      <c r="O45" s="36" t="s">
        <v>1072</v>
      </c>
      <c r="R45" s="18">
        <v>8070</v>
      </c>
      <c r="S45" s="18">
        <v>15000</v>
      </c>
    </row>
    <row r="46" spans="1:19" ht="27.95" customHeight="1" x14ac:dyDescent="0.2">
      <c r="A46" s="5">
        <v>44</v>
      </c>
      <c r="B46" s="36" t="s">
        <v>798</v>
      </c>
      <c r="C46" s="38" t="s">
        <v>6</v>
      </c>
      <c r="D46" s="38" t="s">
        <v>1112</v>
      </c>
      <c r="E46" s="2">
        <v>5</v>
      </c>
      <c r="F46" s="2">
        <v>19</v>
      </c>
      <c r="G46" s="64" t="s">
        <v>789</v>
      </c>
      <c r="H46" s="59">
        <f t="shared" si="1"/>
        <v>0</v>
      </c>
      <c r="I46" s="59">
        <f t="shared" si="2"/>
        <v>0</v>
      </c>
      <c r="J46" s="59"/>
      <c r="K46" s="36" t="s">
        <v>1072</v>
      </c>
      <c r="L46" s="36"/>
      <c r="M46" s="37"/>
      <c r="N46" s="37"/>
      <c r="O46" s="37"/>
      <c r="S46" s="18">
        <v>0</v>
      </c>
    </row>
    <row r="47" spans="1:19" ht="27.95" customHeight="1" x14ac:dyDescent="0.2">
      <c r="A47" s="5">
        <v>45</v>
      </c>
      <c r="B47" s="36" t="s">
        <v>798</v>
      </c>
      <c r="C47" s="38" t="s">
        <v>6</v>
      </c>
      <c r="D47" s="38" t="s">
        <v>1013</v>
      </c>
      <c r="E47" s="2">
        <v>14</v>
      </c>
      <c r="F47" s="2">
        <v>30</v>
      </c>
      <c r="G47" s="64" t="s">
        <v>790</v>
      </c>
      <c r="H47" s="59">
        <f t="shared" si="1"/>
        <v>0</v>
      </c>
      <c r="I47" s="59">
        <f t="shared" si="2"/>
        <v>1000</v>
      </c>
      <c r="J47" s="59"/>
      <c r="K47" s="36" t="s">
        <v>1072</v>
      </c>
      <c r="L47" s="36"/>
      <c r="M47" s="37"/>
      <c r="N47" s="37"/>
      <c r="O47" s="37"/>
      <c r="S47" s="18">
        <v>1000</v>
      </c>
    </row>
    <row r="48" spans="1:19" ht="27.95" customHeight="1" x14ac:dyDescent="0.2">
      <c r="A48" s="5">
        <v>46</v>
      </c>
      <c r="B48" s="36" t="s">
        <v>798</v>
      </c>
      <c r="C48" s="38" t="s">
        <v>6</v>
      </c>
      <c r="D48" s="38" t="s">
        <v>1014</v>
      </c>
      <c r="E48" s="2">
        <v>15</v>
      </c>
      <c r="F48" s="2">
        <v>44</v>
      </c>
      <c r="G48" s="64" t="s">
        <v>789</v>
      </c>
      <c r="H48" s="59">
        <f t="shared" si="1"/>
        <v>0</v>
      </c>
      <c r="I48" s="59">
        <f t="shared" si="2"/>
        <v>1000</v>
      </c>
      <c r="J48" s="59"/>
      <c r="K48" s="36" t="s">
        <v>1072</v>
      </c>
      <c r="L48" s="36"/>
      <c r="M48" s="37"/>
      <c r="N48" s="37"/>
      <c r="O48" s="37"/>
      <c r="S48" s="18">
        <v>1000</v>
      </c>
    </row>
    <row r="49" spans="1:19" ht="27.95" customHeight="1" x14ac:dyDescent="0.2">
      <c r="A49" s="5">
        <v>47</v>
      </c>
      <c r="B49" s="36" t="s">
        <v>798</v>
      </c>
      <c r="C49" s="38" t="s">
        <v>6</v>
      </c>
      <c r="D49" s="38" t="s">
        <v>190</v>
      </c>
      <c r="E49" s="2">
        <v>4</v>
      </c>
      <c r="F49" s="2">
        <v>14</v>
      </c>
      <c r="G49" s="64" t="s">
        <v>789</v>
      </c>
      <c r="H49" s="59">
        <f t="shared" si="1"/>
        <v>0</v>
      </c>
      <c r="I49" s="59">
        <f t="shared" si="2"/>
        <v>0</v>
      </c>
      <c r="J49" s="59"/>
      <c r="K49" s="36" t="s">
        <v>1072</v>
      </c>
      <c r="L49" s="36"/>
      <c r="M49" s="37"/>
      <c r="N49" s="37"/>
      <c r="O49" s="37"/>
      <c r="S49" s="18">
        <v>0</v>
      </c>
    </row>
    <row r="50" spans="1:19" ht="27.95" customHeight="1" x14ac:dyDescent="0.2">
      <c r="A50" s="5">
        <v>48</v>
      </c>
      <c r="B50" s="36" t="s">
        <v>798</v>
      </c>
      <c r="C50" s="38" t="s">
        <v>6</v>
      </c>
      <c r="D50" s="38" t="s">
        <v>191</v>
      </c>
      <c r="E50" s="2">
        <v>7</v>
      </c>
      <c r="F50" s="2">
        <v>48</v>
      </c>
      <c r="G50" s="64" t="s">
        <v>789</v>
      </c>
      <c r="H50" s="59">
        <f t="shared" si="1"/>
        <v>0</v>
      </c>
      <c r="I50" s="59">
        <f t="shared" si="2"/>
        <v>1000</v>
      </c>
      <c r="J50" s="59"/>
      <c r="K50" s="36" t="s">
        <v>1072</v>
      </c>
      <c r="L50" s="36"/>
      <c r="M50" s="37"/>
      <c r="N50" s="37"/>
      <c r="O50" s="37"/>
      <c r="S50" s="18">
        <v>1000</v>
      </c>
    </row>
    <row r="51" spans="1:19" ht="27.95" customHeight="1" x14ac:dyDescent="0.2">
      <c r="A51" s="5">
        <v>49</v>
      </c>
      <c r="B51" s="36" t="s">
        <v>798</v>
      </c>
      <c r="C51" s="38" t="s">
        <v>6</v>
      </c>
      <c r="D51" s="38" t="s">
        <v>31</v>
      </c>
      <c r="E51" s="2">
        <v>7</v>
      </c>
      <c r="F51" s="2">
        <v>51</v>
      </c>
      <c r="G51" s="64" t="s">
        <v>790</v>
      </c>
      <c r="H51" s="59">
        <f t="shared" si="1"/>
        <v>0</v>
      </c>
      <c r="I51" s="59">
        <f t="shared" si="2"/>
        <v>1000</v>
      </c>
      <c r="J51" s="59"/>
      <c r="K51" s="36" t="s">
        <v>1072</v>
      </c>
      <c r="L51" s="36"/>
      <c r="M51" s="37"/>
      <c r="N51" s="37"/>
      <c r="O51" s="37" t="s">
        <v>1072</v>
      </c>
      <c r="S51" s="18">
        <v>1000</v>
      </c>
    </row>
    <row r="52" spans="1:19" ht="27.95" customHeight="1" x14ac:dyDescent="0.2">
      <c r="A52" s="5">
        <v>50</v>
      </c>
      <c r="B52" s="36" t="s">
        <v>798</v>
      </c>
      <c r="C52" s="38" t="s">
        <v>6</v>
      </c>
      <c r="D52" s="38" t="s">
        <v>1015</v>
      </c>
      <c r="E52" s="2">
        <v>8</v>
      </c>
      <c r="F52" s="2">
        <v>51</v>
      </c>
      <c r="G52" s="64" t="s">
        <v>790</v>
      </c>
      <c r="H52" s="59">
        <f t="shared" si="1"/>
        <v>0</v>
      </c>
      <c r="I52" s="59">
        <f t="shared" si="2"/>
        <v>1000</v>
      </c>
      <c r="J52" s="59"/>
      <c r="K52" s="36" t="s">
        <v>1072</v>
      </c>
      <c r="L52" s="36"/>
      <c r="M52" s="37"/>
      <c r="N52" s="37"/>
      <c r="O52" s="37"/>
      <c r="S52" s="18">
        <v>1000</v>
      </c>
    </row>
    <row r="53" spans="1:19" ht="27.95" customHeight="1" x14ac:dyDescent="0.2">
      <c r="A53" s="5">
        <v>51</v>
      </c>
      <c r="B53" s="36" t="s">
        <v>798</v>
      </c>
      <c r="C53" s="38" t="s">
        <v>6</v>
      </c>
      <c r="D53" s="38" t="s">
        <v>435</v>
      </c>
      <c r="E53" s="2">
        <v>4</v>
      </c>
      <c r="F53" s="2">
        <v>35</v>
      </c>
      <c r="G53" s="64" t="s">
        <v>790</v>
      </c>
      <c r="H53" s="59">
        <f t="shared" si="1"/>
        <v>0</v>
      </c>
      <c r="I53" s="59">
        <f t="shared" si="2"/>
        <v>1000</v>
      </c>
      <c r="J53" s="59"/>
      <c r="K53" s="36" t="s">
        <v>1072</v>
      </c>
      <c r="L53" s="36"/>
      <c r="M53" s="37"/>
      <c r="N53" s="37"/>
      <c r="O53" s="37"/>
      <c r="S53" s="18">
        <v>1000</v>
      </c>
    </row>
    <row r="54" spans="1:19" ht="27.95" customHeight="1" x14ac:dyDescent="0.2">
      <c r="A54" s="5">
        <v>52</v>
      </c>
      <c r="B54" s="36" t="s">
        <v>798</v>
      </c>
      <c r="C54" s="38" t="s">
        <v>1016</v>
      </c>
      <c r="D54" s="38" t="s">
        <v>5</v>
      </c>
      <c r="E54" s="2">
        <v>26</v>
      </c>
      <c r="F54" s="2">
        <v>73</v>
      </c>
      <c r="G54" s="64" t="s">
        <v>789</v>
      </c>
      <c r="H54" s="59">
        <f t="shared" si="1"/>
        <v>232</v>
      </c>
      <c r="I54" s="59">
        <f t="shared" ref="I54:I85" si="3">+S54-P54</f>
        <v>3000</v>
      </c>
      <c r="J54" s="59"/>
      <c r="K54" s="36" t="s">
        <v>1072</v>
      </c>
      <c r="L54" s="36"/>
      <c r="M54" s="37"/>
      <c r="N54" s="37"/>
      <c r="O54" s="37" t="s">
        <v>1072</v>
      </c>
      <c r="R54" s="18">
        <v>232</v>
      </c>
      <c r="S54" s="18">
        <v>3000</v>
      </c>
    </row>
    <row r="55" spans="1:19" ht="27.95" customHeight="1" x14ac:dyDescent="0.2">
      <c r="A55" s="5">
        <v>53</v>
      </c>
      <c r="B55" s="36" t="s">
        <v>798</v>
      </c>
      <c r="C55" s="38" t="s">
        <v>6</v>
      </c>
      <c r="D55" s="38" t="s">
        <v>1017</v>
      </c>
      <c r="E55" s="2">
        <v>15</v>
      </c>
      <c r="F55" s="2">
        <v>62</v>
      </c>
      <c r="G55" s="64" t="s">
        <v>789</v>
      </c>
      <c r="H55" s="59">
        <f t="shared" si="1"/>
        <v>290</v>
      </c>
      <c r="I55" s="59">
        <f t="shared" si="3"/>
        <v>2000</v>
      </c>
      <c r="J55" s="59"/>
      <c r="K55" s="36" t="s">
        <v>1072</v>
      </c>
      <c r="L55" s="36"/>
      <c r="M55" s="37"/>
      <c r="N55" s="37"/>
      <c r="O55" s="37" t="s">
        <v>1072</v>
      </c>
      <c r="R55" s="18">
        <v>290</v>
      </c>
      <c r="S55" s="18">
        <v>2000</v>
      </c>
    </row>
    <row r="56" spans="1:19" ht="27.95" customHeight="1" x14ac:dyDescent="0.2">
      <c r="A56" s="5">
        <v>54</v>
      </c>
      <c r="B56" s="36" t="s">
        <v>798</v>
      </c>
      <c r="C56" s="38" t="s">
        <v>6</v>
      </c>
      <c r="D56" s="38" t="s">
        <v>425</v>
      </c>
      <c r="E56" s="2">
        <v>7</v>
      </c>
      <c r="F56" s="2">
        <v>21</v>
      </c>
      <c r="G56" s="64" t="s">
        <v>789</v>
      </c>
      <c r="H56" s="59">
        <f t="shared" si="1"/>
        <v>0</v>
      </c>
      <c r="I56" s="59">
        <f t="shared" si="3"/>
        <v>1000</v>
      </c>
      <c r="J56" s="59"/>
      <c r="K56" s="36" t="s">
        <v>1072</v>
      </c>
      <c r="L56" s="36"/>
      <c r="M56" s="37"/>
      <c r="N56" s="37"/>
      <c r="O56" s="37" t="s">
        <v>1072</v>
      </c>
      <c r="S56" s="18">
        <v>1000</v>
      </c>
    </row>
    <row r="57" spans="1:19" ht="27.95" customHeight="1" x14ac:dyDescent="0.2">
      <c r="A57" s="5">
        <v>55</v>
      </c>
      <c r="B57" s="36" t="s">
        <v>798</v>
      </c>
      <c r="C57" s="38" t="s">
        <v>157</v>
      </c>
      <c r="D57" s="38" t="s">
        <v>5</v>
      </c>
      <c r="E57" s="2">
        <v>16</v>
      </c>
      <c r="F57" s="2">
        <v>86</v>
      </c>
      <c r="G57" s="64" t="s">
        <v>789</v>
      </c>
      <c r="H57" s="59">
        <f t="shared" si="1"/>
        <v>500</v>
      </c>
      <c r="I57" s="59">
        <f t="shared" si="3"/>
        <v>2000</v>
      </c>
      <c r="J57" s="59"/>
      <c r="K57" s="36" t="s">
        <v>1072</v>
      </c>
      <c r="L57" s="36"/>
      <c r="M57" s="37"/>
      <c r="N57" s="37"/>
      <c r="O57" s="37"/>
      <c r="R57" s="18">
        <v>500</v>
      </c>
      <c r="S57" s="18">
        <v>2000</v>
      </c>
    </row>
    <row r="58" spans="1:19" ht="27.95" customHeight="1" x14ac:dyDescent="0.2">
      <c r="A58" s="5">
        <v>56</v>
      </c>
      <c r="B58" s="36" t="s">
        <v>798</v>
      </c>
      <c r="C58" s="38" t="s">
        <v>6</v>
      </c>
      <c r="D58" s="38" t="s">
        <v>1018</v>
      </c>
      <c r="E58" s="2">
        <v>16</v>
      </c>
      <c r="F58" s="2">
        <v>50</v>
      </c>
      <c r="G58" s="64" t="s">
        <v>789</v>
      </c>
      <c r="H58" s="59">
        <f t="shared" si="1"/>
        <v>0</v>
      </c>
      <c r="I58" s="59">
        <f t="shared" si="3"/>
        <v>2000</v>
      </c>
      <c r="J58" s="59"/>
      <c r="K58" s="36" t="s">
        <v>1072</v>
      </c>
      <c r="L58" s="36"/>
      <c r="M58" s="37"/>
      <c r="N58" s="37"/>
      <c r="O58" s="37"/>
      <c r="S58" s="18">
        <v>2000</v>
      </c>
    </row>
    <row r="59" spans="1:19" ht="27.95" customHeight="1" x14ac:dyDescent="0.2">
      <c r="A59" s="5">
        <v>57</v>
      </c>
      <c r="B59" s="36" t="s">
        <v>798</v>
      </c>
      <c r="C59" s="38" t="s">
        <v>6</v>
      </c>
      <c r="D59" s="38" t="s">
        <v>1120</v>
      </c>
      <c r="E59" s="2">
        <v>29</v>
      </c>
      <c r="F59" s="2">
        <v>149</v>
      </c>
      <c r="G59" s="64" t="s">
        <v>789</v>
      </c>
      <c r="H59" s="59">
        <f t="shared" si="1"/>
        <v>0</v>
      </c>
      <c r="I59" s="59">
        <f t="shared" si="3"/>
        <v>3000</v>
      </c>
      <c r="J59" s="59"/>
      <c r="K59" s="36" t="s">
        <v>1072</v>
      </c>
      <c r="L59" s="36"/>
      <c r="M59" s="37"/>
      <c r="N59" s="37"/>
      <c r="O59" s="37"/>
      <c r="S59" s="18">
        <v>3000</v>
      </c>
    </row>
    <row r="60" spans="1:19" ht="27.95" customHeight="1" x14ac:dyDescent="0.2">
      <c r="A60" s="5">
        <v>58</v>
      </c>
      <c r="B60" s="36" t="s">
        <v>798</v>
      </c>
      <c r="C60" s="38" t="s">
        <v>398</v>
      </c>
      <c r="D60" s="38" t="s">
        <v>1119</v>
      </c>
      <c r="E60" s="2">
        <v>5</v>
      </c>
      <c r="F60" s="2">
        <v>16</v>
      </c>
      <c r="G60" s="64" t="s">
        <v>790</v>
      </c>
      <c r="H60" s="59">
        <f t="shared" si="1"/>
        <v>0</v>
      </c>
      <c r="I60" s="59">
        <f t="shared" si="3"/>
        <v>500</v>
      </c>
      <c r="J60" s="59"/>
      <c r="K60" s="36" t="s">
        <v>1072</v>
      </c>
      <c r="L60" s="36"/>
      <c r="M60" s="37"/>
      <c r="N60" s="37"/>
      <c r="O60" s="37"/>
      <c r="S60" s="18">
        <v>500</v>
      </c>
    </row>
    <row r="61" spans="1:19" ht="27.95" customHeight="1" x14ac:dyDescent="0.2">
      <c r="A61" s="5">
        <v>59</v>
      </c>
      <c r="B61" s="36" t="s">
        <v>798</v>
      </c>
      <c r="C61" s="38" t="s">
        <v>158</v>
      </c>
      <c r="D61" s="38" t="s">
        <v>5</v>
      </c>
      <c r="E61" s="2">
        <v>62</v>
      </c>
      <c r="F61" s="2">
        <v>243</v>
      </c>
      <c r="G61" s="64" t="s">
        <v>789</v>
      </c>
      <c r="H61" s="59">
        <f t="shared" si="1"/>
        <v>1805</v>
      </c>
      <c r="I61" s="59">
        <f t="shared" si="3"/>
        <v>4195</v>
      </c>
      <c r="J61" s="59"/>
      <c r="K61" s="36" t="s">
        <v>1072</v>
      </c>
      <c r="L61" s="36"/>
      <c r="M61" s="37" t="s">
        <v>1073</v>
      </c>
      <c r="N61" s="37"/>
      <c r="O61" s="37"/>
      <c r="P61" s="18">
        <v>1805</v>
      </c>
      <c r="S61" s="18">
        <v>6000</v>
      </c>
    </row>
    <row r="62" spans="1:19" ht="27.95" customHeight="1" x14ac:dyDescent="0.2">
      <c r="A62" s="5">
        <v>60</v>
      </c>
      <c r="B62" s="36" t="s">
        <v>798</v>
      </c>
      <c r="C62" s="38" t="s">
        <v>6</v>
      </c>
      <c r="D62" s="38" t="s">
        <v>426</v>
      </c>
      <c r="E62" s="2">
        <v>37</v>
      </c>
      <c r="F62" s="2">
        <v>190</v>
      </c>
      <c r="G62" s="64" t="s">
        <v>789</v>
      </c>
      <c r="H62" s="59">
        <f t="shared" si="1"/>
        <v>0</v>
      </c>
      <c r="I62" s="59">
        <f t="shared" si="3"/>
        <v>3000</v>
      </c>
      <c r="J62" s="59"/>
      <c r="K62" s="36" t="s">
        <v>1072</v>
      </c>
      <c r="L62" s="36"/>
      <c r="M62" s="37"/>
      <c r="N62" s="37"/>
      <c r="O62" s="37"/>
      <c r="S62" s="18">
        <v>3000</v>
      </c>
    </row>
    <row r="63" spans="1:19" ht="27.95" customHeight="1" x14ac:dyDescent="0.2">
      <c r="A63" s="5">
        <v>61</v>
      </c>
      <c r="B63" s="36" t="s">
        <v>798</v>
      </c>
      <c r="C63" s="38" t="s">
        <v>398</v>
      </c>
      <c r="D63" s="38" t="s">
        <v>427</v>
      </c>
      <c r="E63" s="2">
        <v>3</v>
      </c>
      <c r="F63" s="2">
        <v>21</v>
      </c>
      <c r="G63" s="64" t="s">
        <v>790</v>
      </c>
      <c r="H63" s="59">
        <f t="shared" si="1"/>
        <v>0</v>
      </c>
      <c r="I63" s="59">
        <f t="shared" si="3"/>
        <v>500</v>
      </c>
      <c r="J63" s="59"/>
      <c r="K63" s="36" t="s">
        <v>1072</v>
      </c>
      <c r="L63" s="36"/>
      <c r="M63" s="37"/>
      <c r="N63" s="37"/>
      <c r="O63" s="37"/>
      <c r="S63" s="18">
        <v>500</v>
      </c>
    </row>
    <row r="64" spans="1:19" ht="27.95" customHeight="1" x14ac:dyDescent="0.2">
      <c r="A64" s="5">
        <v>62</v>
      </c>
      <c r="B64" s="36" t="s">
        <v>798</v>
      </c>
      <c r="C64" s="38" t="s">
        <v>159</v>
      </c>
      <c r="D64" s="38" t="s">
        <v>5</v>
      </c>
      <c r="E64" s="2">
        <v>61</v>
      </c>
      <c r="F64" s="2">
        <v>166</v>
      </c>
      <c r="G64" s="64" t="s">
        <v>789</v>
      </c>
      <c r="H64" s="59">
        <f t="shared" si="1"/>
        <v>735</v>
      </c>
      <c r="I64" s="59">
        <f t="shared" si="3"/>
        <v>4265</v>
      </c>
      <c r="J64" s="59"/>
      <c r="K64" s="36" t="s">
        <v>1072</v>
      </c>
      <c r="L64" s="36" t="s">
        <v>1225</v>
      </c>
      <c r="M64" s="37" t="s">
        <v>1073</v>
      </c>
      <c r="N64" s="37"/>
      <c r="O64" s="37"/>
      <c r="P64" s="18">
        <v>735</v>
      </c>
      <c r="S64" s="18">
        <v>5000</v>
      </c>
    </row>
    <row r="65" spans="1:19" ht="27.95" customHeight="1" x14ac:dyDescent="0.2">
      <c r="A65" s="5">
        <v>63</v>
      </c>
      <c r="B65" s="36" t="s">
        <v>798</v>
      </c>
      <c r="C65" s="38" t="s">
        <v>6</v>
      </c>
      <c r="D65" s="38" t="s">
        <v>1121</v>
      </c>
      <c r="E65" s="2">
        <v>23</v>
      </c>
      <c r="F65" s="2">
        <v>90</v>
      </c>
      <c r="G65" s="64" t="s">
        <v>789</v>
      </c>
      <c r="H65" s="59">
        <f t="shared" si="1"/>
        <v>0</v>
      </c>
      <c r="I65" s="59">
        <f t="shared" si="3"/>
        <v>2500</v>
      </c>
      <c r="J65" s="59"/>
      <c r="K65" s="36" t="s">
        <v>1072</v>
      </c>
      <c r="L65" s="36"/>
      <c r="M65" s="37"/>
      <c r="N65" s="37"/>
      <c r="O65" s="37"/>
      <c r="S65" s="18">
        <v>2500</v>
      </c>
    </row>
    <row r="66" spans="1:19" ht="27.95" customHeight="1" x14ac:dyDescent="0.2">
      <c r="A66" s="5">
        <v>64</v>
      </c>
      <c r="B66" s="36" t="s">
        <v>798</v>
      </c>
      <c r="C66" s="38" t="s">
        <v>162</v>
      </c>
      <c r="D66" s="38" t="s">
        <v>5</v>
      </c>
      <c r="E66" s="2">
        <v>52</v>
      </c>
      <c r="F66" s="2">
        <v>130</v>
      </c>
      <c r="G66" s="64" t="s">
        <v>789</v>
      </c>
      <c r="H66" s="59">
        <f t="shared" si="1"/>
        <v>0</v>
      </c>
      <c r="I66" s="59">
        <f t="shared" si="3"/>
        <v>5000</v>
      </c>
      <c r="J66" s="59"/>
      <c r="K66" s="36" t="s">
        <v>1072</v>
      </c>
      <c r="L66" s="36"/>
      <c r="M66" s="73" t="s">
        <v>1202</v>
      </c>
      <c r="N66" s="37"/>
      <c r="O66" s="37"/>
      <c r="S66" s="18">
        <v>5000</v>
      </c>
    </row>
    <row r="67" spans="1:19" ht="27.95" customHeight="1" x14ac:dyDescent="0.2">
      <c r="A67" s="5">
        <v>65</v>
      </c>
      <c r="B67" s="36" t="s">
        <v>798</v>
      </c>
      <c r="C67" s="38" t="s">
        <v>6</v>
      </c>
      <c r="D67" s="38" t="s">
        <v>163</v>
      </c>
      <c r="E67" s="2">
        <v>21</v>
      </c>
      <c r="F67" s="2">
        <v>39</v>
      </c>
      <c r="G67" s="64" t="s">
        <v>789</v>
      </c>
      <c r="H67" s="59">
        <f t="shared" si="1"/>
        <v>0</v>
      </c>
      <c r="I67" s="59">
        <f t="shared" si="3"/>
        <v>1500</v>
      </c>
      <c r="J67" s="59"/>
      <c r="K67" s="36" t="s">
        <v>1072</v>
      </c>
      <c r="L67" s="36"/>
      <c r="M67" s="37"/>
      <c r="N67" s="37"/>
      <c r="O67" s="37"/>
      <c r="S67" s="18">
        <v>1500</v>
      </c>
    </row>
    <row r="68" spans="1:19" ht="27.95" customHeight="1" x14ac:dyDescent="0.2">
      <c r="A68" s="5">
        <v>66</v>
      </c>
      <c r="B68" s="36" t="s">
        <v>798</v>
      </c>
      <c r="C68" s="38" t="s">
        <v>6</v>
      </c>
      <c r="D68" s="38" t="s">
        <v>555</v>
      </c>
      <c r="E68" s="2">
        <v>4</v>
      </c>
      <c r="F68" s="2">
        <v>16</v>
      </c>
      <c r="G68" s="64" t="s">
        <v>789</v>
      </c>
      <c r="H68" s="59">
        <f t="shared" ref="H68:H131" si="4">+P68+R68</f>
        <v>0</v>
      </c>
      <c r="I68" s="59">
        <f t="shared" si="3"/>
        <v>500</v>
      </c>
      <c r="J68" s="59"/>
      <c r="K68" s="36" t="s">
        <v>1072</v>
      </c>
      <c r="L68" s="36"/>
      <c r="M68" s="37"/>
      <c r="N68" s="37"/>
      <c r="O68" s="37" t="s">
        <v>1072</v>
      </c>
      <c r="S68" s="18">
        <v>500</v>
      </c>
    </row>
    <row r="69" spans="1:19" ht="27.95" customHeight="1" x14ac:dyDescent="0.2">
      <c r="A69" s="5">
        <v>67</v>
      </c>
      <c r="B69" s="36" t="s">
        <v>798</v>
      </c>
      <c r="C69" s="38" t="s">
        <v>160</v>
      </c>
      <c r="D69" s="38" t="s">
        <v>5</v>
      </c>
      <c r="E69" s="2">
        <v>121</v>
      </c>
      <c r="F69" s="2">
        <v>345</v>
      </c>
      <c r="G69" s="64" t="s">
        <v>789</v>
      </c>
      <c r="H69" s="59">
        <f t="shared" si="4"/>
        <v>10851</v>
      </c>
      <c r="I69" s="59">
        <f t="shared" si="3"/>
        <v>7536</v>
      </c>
      <c r="J69" s="59"/>
      <c r="K69" s="36" t="s">
        <v>1072</v>
      </c>
      <c r="L69" s="36"/>
      <c r="M69" s="5" t="s">
        <v>1072</v>
      </c>
      <c r="N69" s="5"/>
      <c r="O69" s="37" t="s">
        <v>1072</v>
      </c>
      <c r="P69" s="18">
        <f>1450+1014</f>
        <v>2464</v>
      </c>
      <c r="R69" s="18">
        <v>8387</v>
      </c>
      <c r="S69" s="18">
        <v>10000</v>
      </c>
    </row>
    <row r="70" spans="1:19" ht="27.95" customHeight="1" x14ac:dyDescent="0.2">
      <c r="A70" s="5">
        <v>68</v>
      </c>
      <c r="B70" s="36" t="s">
        <v>798</v>
      </c>
      <c r="C70" s="38" t="s">
        <v>6</v>
      </c>
      <c r="D70" s="38" t="s">
        <v>161</v>
      </c>
      <c r="E70" s="2">
        <v>10</v>
      </c>
      <c r="F70" s="2">
        <v>73</v>
      </c>
      <c r="G70" s="64" t="s">
        <v>789</v>
      </c>
      <c r="H70" s="59">
        <f t="shared" si="4"/>
        <v>0</v>
      </c>
      <c r="I70" s="59">
        <f t="shared" si="3"/>
        <v>1000</v>
      </c>
      <c r="J70" s="59"/>
      <c r="K70" s="36" t="s">
        <v>1072</v>
      </c>
      <c r="L70" s="36"/>
      <c r="M70" s="37"/>
      <c r="N70" s="37"/>
      <c r="O70" s="37"/>
      <c r="S70" s="18">
        <v>1000</v>
      </c>
    </row>
    <row r="71" spans="1:19" ht="27.95" customHeight="1" x14ac:dyDescent="0.2">
      <c r="A71" s="5">
        <v>69</v>
      </c>
      <c r="B71" s="36" t="s">
        <v>798</v>
      </c>
      <c r="C71" s="38" t="s">
        <v>6</v>
      </c>
      <c r="D71" s="38" t="s">
        <v>1123</v>
      </c>
      <c r="E71" s="2">
        <v>31</v>
      </c>
      <c r="F71" s="2">
        <v>78</v>
      </c>
      <c r="G71" s="64" t="s">
        <v>789</v>
      </c>
      <c r="H71" s="59">
        <f t="shared" si="4"/>
        <v>0</v>
      </c>
      <c r="I71" s="59">
        <f t="shared" si="3"/>
        <v>3000</v>
      </c>
      <c r="J71" s="59"/>
      <c r="K71" s="36" t="s">
        <v>1072</v>
      </c>
      <c r="L71" s="36"/>
      <c r="M71" s="37"/>
      <c r="N71" s="37"/>
      <c r="O71" s="37"/>
      <c r="S71" s="18">
        <v>3000</v>
      </c>
    </row>
    <row r="72" spans="1:19" ht="27.95" customHeight="1" x14ac:dyDescent="0.2">
      <c r="A72" s="5">
        <v>70</v>
      </c>
      <c r="B72" s="36" t="s">
        <v>798</v>
      </c>
      <c r="C72" s="38" t="s">
        <v>6</v>
      </c>
      <c r="D72" s="38" t="s">
        <v>1122</v>
      </c>
      <c r="E72" s="2">
        <v>21</v>
      </c>
      <c r="F72" s="2">
        <v>57</v>
      </c>
      <c r="G72" s="64" t="s">
        <v>789</v>
      </c>
      <c r="H72" s="59">
        <f t="shared" si="4"/>
        <v>0</v>
      </c>
      <c r="I72" s="59">
        <f t="shared" si="3"/>
        <v>2500</v>
      </c>
      <c r="J72" s="59"/>
      <c r="K72" s="36" t="s">
        <v>1072</v>
      </c>
      <c r="L72" s="36"/>
      <c r="M72" s="37"/>
      <c r="N72" s="37"/>
      <c r="O72" s="37"/>
      <c r="S72" s="18">
        <v>2500</v>
      </c>
    </row>
    <row r="73" spans="1:19" ht="27.95" customHeight="1" x14ac:dyDescent="0.2">
      <c r="A73" s="5">
        <v>71</v>
      </c>
      <c r="B73" s="36" t="s">
        <v>798</v>
      </c>
      <c r="C73" s="38" t="s">
        <v>165</v>
      </c>
      <c r="D73" s="38" t="s">
        <v>5</v>
      </c>
      <c r="E73" s="2">
        <v>183</v>
      </c>
      <c r="F73" s="2">
        <v>932</v>
      </c>
      <c r="G73" s="64" t="s">
        <v>789</v>
      </c>
      <c r="H73" s="59">
        <f t="shared" si="4"/>
        <v>9065</v>
      </c>
      <c r="I73" s="59">
        <f t="shared" si="3"/>
        <v>5201</v>
      </c>
      <c r="J73" s="49">
        <v>2500</v>
      </c>
      <c r="K73" s="36" t="s">
        <v>1072</v>
      </c>
      <c r="L73" s="71" t="s">
        <v>1202</v>
      </c>
      <c r="M73" s="36" t="s">
        <v>1072</v>
      </c>
      <c r="N73" s="36"/>
      <c r="O73" s="36" t="s">
        <v>1072</v>
      </c>
      <c r="P73" s="18">
        <v>1799</v>
      </c>
      <c r="R73" s="18">
        <v>7266</v>
      </c>
      <c r="S73" s="18">
        <v>7000</v>
      </c>
    </row>
    <row r="74" spans="1:19" ht="27.95" customHeight="1" x14ac:dyDescent="0.2">
      <c r="A74" s="5">
        <v>72</v>
      </c>
      <c r="B74" s="36" t="s">
        <v>798</v>
      </c>
      <c r="C74" s="38" t="s">
        <v>6</v>
      </c>
      <c r="D74" s="38" t="s">
        <v>166</v>
      </c>
      <c r="E74" s="2">
        <v>20</v>
      </c>
      <c r="F74" s="2">
        <v>84</v>
      </c>
      <c r="G74" s="64" t="s">
        <v>789</v>
      </c>
      <c r="H74" s="59">
        <f t="shared" si="4"/>
        <v>0</v>
      </c>
      <c r="I74" s="59">
        <f t="shared" si="3"/>
        <v>1500</v>
      </c>
      <c r="J74" s="59"/>
      <c r="K74" s="36" t="s">
        <v>1072</v>
      </c>
      <c r="L74" s="71" t="s">
        <v>1202</v>
      </c>
      <c r="M74" s="37"/>
      <c r="N74" s="37"/>
      <c r="O74" s="37"/>
      <c r="S74" s="18">
        <v>1500</v>
      </c>
    </row>
    <row r="75" spans="1:19" ht="27.95" customHeight="1" x14ac:dyDescent="0.2">
      <c r="A75" s="5">
        <v>73</v>
      </c>
      <c r="B75" s="36" t="s">
        <v>798</v>
      </c>
      <c r="C75" s="38" t="s">
        <v>6</v>
      </c>
      <c r="D75" s="38" t="s">
        <v>1019</v>
      </c>
      <c r="E75" s="2">
        <v>29</v>
      </c>
      <c r="F75" s="2">
        <v>139</v>
      </c>
      <c r="G75" s="64" t="s">
        <v>789</v>
      </c>
      <c r="H75" s="59">
        <f t="shared" si="4"/>
        <v>0</v>
      </c>
      <c r="I75" s="59">
        <f t="shared" si="3"/>
        <v>3000</v>
      </c>
      <c r="J75" s="59"/>
      <c r="K75" s="36" t="s">
        <v>1072</v>
      </c>
      <c r="L75" s="36"/>
      <c r="M75" s="37"/>
      <c r="N75" s="37"/>
      <c r="O75" s="37"/>
      <c r="S75" s="18">
        <v>3000</v>
      </c>
    </row>
    <row r="76" spans="1:19" ht="27.95" customHeight="1" x14ac:dyDescent="0.2">
      <c r="A76" s="5">
        <v>74</v>
      </c>
      <c r="B76" s="36" t="s">
        <v>798</v>
      </c>
      <c r="C76" s="38" t="s">
        <v>6</v>
      </c>
      <c r="D76" s="38" t="s">
        <v>1228</v>
      </c>
      <c r="E76" s="2">
        <v>5</v>
      </c>
      <c r="F76" s="2">
        <v>28</v>
      </c>
      <c r="G76" s="64" t="s">
        <v>789</v>
      </c>
      <c r="H76" s="59">
        <f t="shared" si="4"/>
        <v>856</v>
      </c>
      <c r="I76" s="59">
        <f t="shared" si="3"/>
        <v>-356</v>
      </c>
      <c r="J76" s="49">
        <v>1500</v>
      </c>
      <c r="K76" s="36" t="s">
        <v>1072</v>
      </c>
      <c r="L76" s="36"/>
      <c r="M76" s="37" t="s">
        <v>1073</v>
      </c>
      <c r="N76" s="37"/>
      <c r="O76" s="37"/>
      <c r="P76" s="18">
        <v>856</v>
      </c>
      <c r="S76" s="18">
        <v>500</v>
      </c>
    </row>
    <row r="77" spans="1:19" ht="27.95" customHeight="1" x14ac:dyDescent="0.2">
      <c r="A77" s="5">
        <v>75</v>
      </c>
      <c r="B77" s="36" t="s">
        <v>798</v>
      </c>
      <c r="C77" s="38" t="s">
        <v>167</v>
      </c>
      <c r="D77" s="38" t="s">
        <v>5</v>
      </c>
      <c r="E77" s="2">
        <v>63</v>
      </c>
      <c r="F77" s="2">
        <v>138</v>
      </c>
      <c r="G77" s="64" t="s">
        <v>789</v>
      </c>
      <c r="H77" s="59">
        <f t="shared" si="4"/>
        <v>1137</v>
      </c>
      <c r="I77" s="59">
        <f t="shared" si="3"/>
        <v>4863</v>
      </c>
      <c r="J77" s="59"/>
      <c r="K77" s="36" t="s">
        <v>1072</v>
      </c>
      <c r="L77" s="36"/>
      <c r="M77" s="37"/>
      <c r="N77" s="37"/>
      <c r="O77" s="36"/>
      <c r="P77" s="18">
        <f>557+580</f>
        <v>1137</v>
      </c>
      <c r="S77" s="18">
        <v>6000</v>
      </c>
    </row>
    <row r="78" spans="1:19" ht="27.95" customHeight="1" x14ac:dyDescent="0.2">
      <c r="A78" s="5">
        <v>76</v>
      </c>
      <c r="B78" s="36" t="s">
        <v>798</v>
      </c>
      <c r="C78" s="38" t="s">
        <v>6</v>
      </c>
      <c r="D78" s="38" t="s">
        <v>557</v>
      </c>
      <c r="E78" s="2">
        <v>39</v>
      </c>
      <c r="F78" s="2">
        <v>222</v>
      </c>
      <c r="G78" s="64" t="s">
        <v>789</v>
      </c>
      <c r="H78" s="59">
        <f t="shared" si="4"/>
        <v>3551</v>
      </c>
      <c r="I78" s="59">
        <f t="shared" si="3"/>
        <v>449</v>
      </c>
      <c r="J78" s="49">
        <v>2500</v>
      </c>
      <c r="K78" s="36" t="s">
        <v>1072</v>
      </c>
      <c r="L78" s="36" t="s">
        <v>1225</v>
      </c>
      <c r="M78" s="37" t="s">
        <v>1073</v>
      </c>
      <c r="N78" s="37"/>
      <c r="O78" s="37"/>
      <c r="P78" s="18">
        <v>3551</v>
      </c>
      <c r="S78" s="18">
        <v>4000</v>
      </c>
    </row>
    <row r="79" spans="1:19" ht="27.95" customHeight="1" x14ac:dyDescent="0.2">
      <c r="A79" s="5">
        <v>77</v>
      </c>
      <c r="B79" s="36" t="s">
        <v>798</v>
      </c>
      <c r="C79" s="38" t="s">
        <v>6</v>
      </c>
      <c r="D79" s="38" t="s">
        <v>556</v>
      </c>
      <c r="E79" s="2">
        <v>12</v>
      </c>
      <c r="F79" s="2">
        <v>58</v>
      </c>
      <c r="G79" s="64" t="s">
        <v>789</v>
      </c>
      <c r="H79" s="59">
        <f t="shared" si="4"/>
        <v>0</v>
      </c>
      <c r="I79" s="59">
        <f t="shared" si="3"/>
        <v>1500</v>
      </c>
      <c r="J79" s="59"/>
      <c r="K79" s="36" t="s">
        <v>1072</v>
      </c>
      <c r="L79" s="36"/>
      <c r="M79" s="37"/>
      <c r="N79" s="37"/>
      <c r="O79" s="37"/>
      <c r="S79" s="18">
        <v>1500</v>
      </c>
    </row>
    <row r="80" spans="1:19" ht="27.95" customHeight="1" x14ac:dyDescent="0.2">
      <c r="A80" s="5">
        <v>78</v>
      </c>
      <c r="B80" s="36" t="s">
        <v>798</v>
      </c>
      <c r="C80" s="38" t="s">
        <v>168</v>
      </c>
      <c r="D80" s="38" t="s">
        <v>5</v>
      </c>
      <c r="E80" s="2">
        <v>39</v>
      </c>
      <c r="F80" s="2">
        <v>151</v>
      </c>
      <c r="G80" s="64" t="s">
        <v>789</v>
      </c>
      <c r="H80" s="59">
        <f t="shared" si="4"/>
        <v>0</v>
      </c>
      <c r="I80" s="59">
        <f t="shared" si="3"/>
        <v>4000</v>
      </c>
      <c r="J80" s="59"/>
      <c r="K80" s="36" t="s">
        <v>1072</v>
      </c>
      <c r="L80" s="71" t="s">
        <v>1202</v>
      </c>
      <c r="M80" s="37"/>
      <c r="N80" s="37"/>
      <c r="O80" s="37"/>
      <c r="S80" s="18">
        <v>4000</v>
      </c>
    </row>
    <row r="81" spans="1:19" ht="27.95" customHeight="1" x14ac:dyDescent="0.2">
      <c r="A81" s="5">
        <v>79</v>
      </c>
      <c r="B81" s="36" t="s">
        <v>798</v>
      </c>
      <c r="C81" s="38" t="s">
        <v>169</v>
      </c>
      <c r="D81" s="38" t="s">
        <v>5</v>
      </c>
      <c r="E81" s="2">
        <v>69</v>
      </c>
      <c r="F81" s="2">
        <v>265</v>
      </c>
      <c r="G81" s="64" t="s">
        <v>789</v>
      </c>
      <c r="H81" s="59">
        <f t="shared" si="4"/>
        <v>2134</v>
      </c>
      <c r="I81" s="59">
        <f t="shared" si="3"/>
        <v>3866</v>
      </c>
      <c r="J81" s="49">
        <v>2000</v>
      </c>
      <c r="K81" s="36" t="s">
        <v>1072</v>
      </c>
      <c r="L81" s="36"/>
      <c r="M81" s="37" t="s">
        <v>1073</v>
      </c>
      <c r="N81" s="37"/>
      <c r="O81" s="37" t="s">
        <v>1073</v>
      </c>
      <c r="P81" s="18">
        <v>2134</v>
      </c>
      <c r="S81" s="18">
        <v>6000</v>
      </c>
    </row>
    <row r="82" spans="1:19" ht="27.95" customHeight="1" x14ac:dyDescent="0.2">
      <c r="A82" s="5">
        <v>80</v>
      </c>
      <c r="B82" s="36" t="s">
        <v>798</v>
      </c>
      <c r="C82" s="38" t="s">
        <v>6</v>
      </c>
      <c r="D82" s="38" t="s">
        <v>170</v>
      </c>
      <c r="E82" s="2">
        <v>16</v>
      </c>
      <c r="F82" s="2">
        <v>64</v>
      </c>
      <c r="G82" s="64" t="s">
        <v>789</v>
      </c>
      <c r="H82" s="59">
        <f t="shared" si="4"/>
        <v>0</v>
      </c>
      <c r="I82" s="59">
        <f t="shared" si="3"/>
        <v>2000</v>
      </c>
      <c r="J82" s="59"/>
      <c r="K82" s="36" t="s">
        <v>1072</v>
      </c>
      <c r="L82" s="36"/>
      <c r="M82" s="37"/>
      <c r="N82" s="37"/>
      <c r="O82" s="37"/>
      <c r="S82" s="18">
        <v>2000</v>
      </c>
    </row>
    <row r="83" spans="1:19" ht="27.95" customHeight="1" x14ac:dyDescent="0.2">
      <c r="A83" s="5">
        <v>81</v>
      </c>
      <c r="B83" s="36" t="s">
        <v>798</v>
      </c>
      <c r="C83" s="38" t="s">
        <v>6</v>
      </c>
      <c r="D83" s="38" t="s">
        <v>171</v>
      </c>
      <c r="E83" s="2">
        <v>19</v>
      </c>
      <c r="F83" s="2">
        <v>70</v>
      </c>
      <c r="G83" s="64" t="s">
        <v>789</v>
      </c>
      <c r="H83" s="59">
        <f t="shared" si="4"/>
        <v>0</v>
      </c>
      <c r="I83" s="59">
        <f t="shared" si="3"/>
        <v>2000</v>
      </c>
      <c r="J83" s="59"/>
      <c r="K83" s="36" t="s">
        <v>1072</v>
      </c>
      <c r="L83" s="36"/>
      <c r="M83" s="37"/>
      <c r="N83" s="37"/>
      <c r="O83" s="37"/>
      <c r="S83" s="18">
        <v>2000</v>
      </c>
    </row>
    <row r="84" spans="1:19" ht="27.95" customHeight="1" x14ac:dyDescent="0.2">
      <c r="A84" s="5">
        <v>82</v>
      </c>
      <c r="B84" s="36" t="s">
        <v>798</v>
      </c>
      <c r="C84" s="38" t="s">
        <v>6</v>
      </c>
      <c r="D84" s="38" t="s">
        <v>128</v>
      </c>
      <c r="E84" s="2">
        <v>14</v>
      </c>
      <c r="F84" s="2">
        <v>55</v>
      </c>
      <c r="G84" s="64" t="s">
        <v>789</v>
      </c>
      <c r="H84" s="59">
        <f t="shared" si="4"/>
        <v>0</v>
      </c>
      <c r="I84" s="59">
        <f t="shared" si="3"/>
        <v>1500</v>
      </c>
      <c r="J84" s="59"/>
      <c r="K84" s="36" t="s">
        <v>1072</v>
      </c>
      <c r="L84" s="36"/>
      <c r="M84" s="37"/>
      <c r="N84" s="37"/>
      <c r="O84" s="37"/>
      <c r="S84" s="18">
        <v>1500</v>
      </c>
    </row>
    <row r="85" spans="1:19" ht="27.95" customHeight="1" x14ac:dyDescent="0.2">
      <c r="A85" s="5">
        <v>83</v>
      </c>
      <c r="B85" s="36" t="s">
        <v>798</v>
      </c>
      <c r="C85" s="38" t="s">
        <v>6</v>
      </c>
      <c r="D85" s="38" t="s">
        <v>172</v>
      </c>
      <c r="E85" s="2">
        <v>4</v>
      </c>
      <c r="F85" s="2">
        <v>20</v>
      </c>
      <c r="G85" s="64" t="s">
        <v>789</v>
      </c>
      <c r="H85" s="59">
        <f t="shared" si="4"/>
        <v>0</v>
      </c>
      <c r="I85" s="59">
        <f t="shared" si="3"/>
        <v>500</v>
      </c>
      <c r="J85" s="59"/>
      <c r="K85" s="36" t="s">
        <v>1072</v>
      </c>
      <c r="L85" s="36"/>
      <c r="M85" s="37"/>
      <c r="N85" s="37"/>
      <c r="O85" s="37"/>
      <c r="S85" s="18">
        <v>500</v>
      </c>
    </row>
    <row r="86" spans="1:19" ht="27.95" customHeight="1" x14ac:dyDescent="0.2">
      <c r="A86" s="5">
        <v>84</v>
      </c>
      <c r="B86" s="36" t="s">
        <v>798</v>
      </c>
      <c r="C86" s="38" t="s">
        <v>195</v>
      </c>
      <c r="D86" s="38" t="s">
        <v>5</v>
      </c>
      <c r="E86" s="2">
        <v>43</v>
      </c>
      <c r="F86" s="2">
        <v>190</v>
      </c>
      <c r="G86" s="64" t="s">
        <v>789</v>
      </c>
      <c r="H86" s="59">
        <f t="shared" si="4"/>
        <v>0</v>
      </c>
      <c r="I86" s="59">
        <f t="shared" ref="I86:I117" si="5">+S86-P86</f>
        <v>4000</v>
      </c>
      <c r="J86" s="49">
        <v>1500</v>
      </c>
      <c r="K86" s="36" t="s">
        <v>1072</v>
      </c>
      <c r="L86" s="36"/>
      <c r="M86" s="37"/>
      <c r="N86" s="37"/>
      <c r="O86" s="37"/>
      <c r="S86" s="18">
        <v>4000</v>
      </c>
    </row>
    <row r="87" spans="1:19" ht="27.95" customHeight="1" x14ac:dyDescent="0.2">
      <c r="A87" s="5">
        <v>85</v>
      </c>
      <c r="B87" s="36" t="s">
        <v>798</v>
      </c>
      <c r="C87" s="38" t="s">
        <v>6</v>
      </c>
      <c r="D87" s="38" t="s">
        <v>436</v>
      </c>
      <c r="E87" s="2">
        <v>3</v>
      </c>
      <c r="F87" s="2">
        <v>13</v>
      </c>
      <c r="G87" s="64" t="s">
        <v>789</v>
      </c>
      <c r="H87" s="59">
        <f t="shared" si="4"/>
        <v>0</v>
      </c>
      <c r="I87" s="59">
        <f t="shared" si="5"/>
        <v>500</v>
      </c>
      <c r="J87" s="59"/>
      <c r="K87" s="36" t="s">
        <v>1072</v>
      </c>
      <c r="L87" s="36"/>
      <c r="M87" s="37"/>
      <c r="N87" s="37"/>
      <c r="O87" s="37"/>
      <c r="S87" s="18">
        <v>500</v>
      </c>
    </row>
    <row r="88" spans="1:19" ht="27.95" customHeight="1" x14ac:dyDescent="0.2">
      <c r="A88" s="5">
        <v>86</v>
      </c>
      <c r="B88" s="36" t="s">
        <v>798</v>
      </c>
      <c r="C88" s="38" t="s">
        <v>6</v>
      </c>
      <c r="D88" s="38" t="s">
        <v>1020</v>
      </c>
      <c r="E88" s="2">
        <v>25</v>
      </c>
      <c r="F88" s="2">
        <v>12</v>
      </c>
      <c r="G88" s="64" t="s">
        <v>789</v>
      </c>
      <c r="H88" s="59">
        <f t="shared" si="4"/>
        <v>0</v>
      </c>
      <c r="I88" s="59">
        <f t="shared" si="5"/>
        <v>3000</v>
      </c>
      <c r="J88" s="59"/>
      <c r="K88" s="36" t="s">
        <v>1072</v>
      </c>
      <c r="L88" s="36"/>
      <c r="M88" s="37"/>
      <c r="N88" s="37"/>
      <c r="O88" s="37"/>
      <c r="S88" s="18">
        <v>3000</v>
      </c>
    </row>
    <row r="89" spans="1:19" ht="27.95" customHeight="1" x14ac:dyDescent="0.2">
      <c r="A89" s="5">
        <v>87</v>
      </c>
      <c r="B89" s="36" t="s">
        <v>798</v>
      </c>
      <c r="C89" s="38" t="s">
        <v>398</v>
      </c>
      <c r="D89" s="38" t="s">
        <v>1124</v>
      </c>
      <c r="E89" s="2">
        <v>19</v>
      </c>
      <c r="F89" s="2">
        <v>73</v>
      </c>
      <c r="G89" s="64" t="s">
        <v>789</v>
      </c>
      <c r="H89" s="59">
        <f t="shared" si="4"/>
        <v>0</v>
      </c>
      <c r="I89" s="59">
        <f t="shared" si="5"/>
        <v>1500</v>
      </c>
      <c r="J89" s="59"/>
      <c r="K89" s="36" t="s">
        <v>1072</v>
      </c>
      <c r="L89" s="36"/>
      <c r="M89" s="37"/>
      <c r="N89" s="37"/>
      <c r="O89" s="37" t="s">
        <v>1073</v>
      </c>
      <c r="S89" s="18">
        <v>1500</v>
      </c>
    </row>
    <row r="90" spans="1:19" ht="27.95" customHeight="1" x14ac:dyDescent="0.2">
      <c r="A90" s="5">
        <v>88</v>
      </c>
      <c r="B90" s="36" t="s">
        <v>798</v>
      </c>
      <c r="C90" s="38" t="s">
        <v>173</v>
      </c>
      <c r="D90" s="38" t="s">
        <v>5</v>
      </c>
      <c r="E90" s="2">
        <v>32</v>
      </c>
      <c r="F90" s="2">
        <v>118</v>
      </c>
      <c r="G90" s="64" t="s">
        <v>789</v>
      </c>
      <c r="H90" s="59">
        <f t="shared" si="4"/>
        <v>2000</v>
      </c>
      <c r="I90" s="59">
        <f t="shared" si="5"/>
        <v>3000</v>
      </c>
      <c r="J90" s="49">
        <v>2000</v>
      </c>
      <c r="K90" s="36" t="s">
        <v>1072</v>
      </c>
      <c r="L90" s="71" t="s">
        <v>1232</v>
      </c>
      <c r="M90" s="37" t="s">
        <v>1073</v>
      </c>
      <c r="N90" s="37"/>
      <c r="O90" s="37"/>
      <c r="R90" s="18">
        <v>2000</v>
      </c>
      <c r="S90" s="18">
        <v>3000</v>
      </c>
    </row>
    <row r="91" spans="1:19" ht="27.95" customHeight="1" x14ac:dyDescent="0.2">
      <c r="A91" s="5">
        <v>89</v>
      </c>
      <c r="B91" s="36" t="s">
        <v>798</v>
      </c>
      <c r="C91" s="38" t="s">
        <v>6</v>
      </c>
      <c r="D91" s="38" t="s">
        <v>558</v>
      </c>
      <c r="E91" s="2">
        <v>31</v>
      </c>
      <c r="F91" s="2">
        <v>119</v>
      </c>
      <c r="G91" s="64" t="s">
        <v>789</v>
      </c>
      <c r="H91" s="59">
        <f t="shared" si="4"/>
        <v>0</v>
      </c>
      <c r="I91" s="59">
        <f t="shared" si="5"/>
        <v>3000</v>
      </c>
      <c r="J91" s="59"/>
      <c r="K91" s="36" t="s">
        <v>1072</v>
      </c>
      <c r="L91" s="36"/>
      <c r="M91" s="37"/>
      <c r="N91" s="37"/>
      <c r="O91" s="37"/>
      <c r="S91" s="18">
        <v>3000</v>
      </c>
    </row>
    <row r="92" spans="1:19" ht="27.95" customHeight="1" x14ac:dyDescent="0.2">
      <c r="A92" s="5">
        <v>90</v>
      </c>
      <c r="B92" s="36" t="s">
        <v>798</v>
      </c>
      <c r="C92" s="38" t="s">
        <v>6</v>
      </c>
      <c r="D92" s="38" t="s">
        <v>559</v>
      </c>
      <c r="E92" s="2">
        <v>24</v>
      </c>
      <c r="F92" s="2">
        <v>130</v>
      </c>
      <c r="G92" s="64" t="s">
        <v>789</v>
      </c>
      <c r="H92" s="59">
        <f t="shared" si="4"/>
        <v>0</v>
      </c>
      <c r="I92" s="59">
        <f t="shared" si="5"/>
        <v>2500</v>
      </c>
      <c r="J92" s="59"/>
      <c r="K92" s="36" t="s">
        <v>1072</v>
      </c>
      <c r="L92" s="36"/>
      <c r="M92" s="37"/>
      <c r="N92" s="37"/>
      <c r="O92" s="37"/>
      <c r="S92" s="18">
        <v>2500</v>
      </c>
    </row>
    <row r="93" spans="1:19" ht="27.95" customHeight="1" x14ac:dyDescent="0.2">
      <c r="A93" s="5">
        <v>91</v>
      </c>
      <c r="B93" s="36" t="s">
        <v>798</v>
      </c>
      <c r="C93" s="38" t="s">
        <v>174</v>
      </c>
      <c r="D93" s="38" t="s">
        <v>5</v>
      </c>
      <c r="E93" s="2">
        <v>63</v>
      </c>
      <c r="F93" s="2">
        <v>165</v>
      </c>
      <c r="G93" s="64" t="s">
        <v>789</v>
      </c>
      <c r="H93" s="59">
        <f t="shared" si="4"/>
        <v>0</v>
      </c>
      <c r="I93" s="59">
        <f t="shared" si="5"/>
        <v>7000</v>
      </c>
      <c r="J93" s="59"/>
      <c r="K93" s="36" t="s">
        <v>1072</v>
      </c>
      <c r="L93" s="36"/>
      <c r="M93" s="37"/>
      <c r="N93" s="37"/>
      <c r="O93" s="37"/>
      <c r="S93" s="18">
        <v>7000</v>
      </c>
    </row>
    <row r="94" spans="1:19" ht="27.95" customHeight="1" x14ac:dyDescent="0.2">
      <c r="A94" s="5">
        <v>92</v>
      </c>
      <c r="B94" s="36" t="s">
        <v>798</v>
      </c>
      <c r="C94" s="38" t="s">
        <v>6</v>
      </c>
      <c r="D94" s="38" t="s">
        <v>175</v>
      </c>
      <c r="E94" s="2">
        <v>16</v>
      </c>
      <c r="F94" s="2">
        <v>53</v>
      </c>
      <c r="G94" s="64" t="s">
        <v>789</v>
      </c>
      <c r="H94" s="59">
        <f t="shared" si="4"/>
        <v>0</v>
      </c>
      <c r="I94" s="59">
        <f t="shared" si="5"/>
        <v>1500</v>
      </c>
      <c r="J94" s="59"/>
      <c r="K94" s="36" t="s">
        <v>1072</v>
      </c>
      <c r="L94" s="36"/>
      <c r="M94" s="37"/>
      <c r="N94" s="37"/>
      <c r="O94" s="37"/>
      <c r="S94" s="18">
        <v>1500</v>
      </c>
    </row>
    <row r="95" spans="1:19" ht="27.95" customHeight="1" x14ac:dyDescent="0.2">
      <c r="A95" s="5">
        <v>93</v>
      </c>
      <c r="B95" s="36" t="s">
        <v>798</v>
      </c>
      <c r="C95" s="38" t="s">
        <v>176</v>
      </c>
      <c r="D95" s="38" t="s">
        <v>5</v>
      </c>
      <c r="E95" s="2">
        <v>29</v>
      </c>
      <c r="F95" s="2">
        <v>100</v>
      </c>
      <c r="G95" s="64" t="s">
        <v>789</v>
      </c>
      <c r="H95" s="59">
        <f t="shared" si="4"/>
        <v>0</v>
      </c>
      <c r="I95" s="59">
        <f t="shared" si="5"/>
        <v>4000</v>
      </c>
      <c r="J95" s="59"/>
      <c r="K95" s="36" t="s">
        <v>1072</v>
      </c>
      <c r="L95" s="36"/>
      <c r="M95" s="37"/>
      <c r="N95" s="37"/>
      <c r="O95" s="37"/>
      <c r="S95" s="18">
        <v>4000</v>
      </c>
    </row>
    <row r="96" spans="1:19" ht="27.95" customHeight="1" x14ac:dyDescent="0.2">
      <c r="A96" s="5">
        <v>94</v>
      </c>
      <c r="B96" s="36" t="s">
        <v>798</v>
      </c>
      <c r="C96" s="38" t="s">
        <v>14</v>
      </c>
      <c r="D96" s="38" t="s">
        <v>5</v>
      </c>
      <c r="E96" s="2">
        <v>55</v>
      </c>
      <c r="F96" s="2">
        <v>154</v>
      </c>
      <c r="G96" s="64" t="s">
        <v>789</v>
      </c>
      <c r="H96" s="59">
        <f t="shared" si="4"/>
        <v>0</v>
      </c>
      <c r="I96" s="59">
        <f t="shared" si="5"/>
        <v>5000</v>
      </c>
      <c r="J96" s="59"/>
      <c r="K96" s="36" t="s">
        <v>1072</v>
      </c>
      <c r="L96" s="18" t="s">
        <v>1225</v>
      </c>
      <c r="M96" s="36" t="s">
        <v>1073</v>
      </c>
      <c r="N96" s="37"/>
      <c r="O96" s="37" t="s">
        <v>1087</v>
      </c>
      <c r="S96" s="18">
        <v>5000</v>
      </c>
    </row>
    <row r="97" spans="1:19" ht="27.95" customHeight="1" x14ac:dyDescent="0.2">
      <c r="A97" s="5">
        <v>95</v>
      </c>
      <c r="B97" s="36" t="s">
        <v>798</v>
      </c>
      <c r="C97" s="38" t="s">
        <v>6</v>
      </c>
      <c r="D97" s="38" t="s">
        <v>177</v>
      </c>
      <c r="E97" s="2">
        <v>20</v>
      </c>
      <c r="F97" s="2">
        <v>66</v>
      </c>
      <c r="G97" s="64" t="s">
        <v>789</v>
      </c>
      <c r="H97" s="59">
        <f t="shared" si="4"/>
        <v>0</v>
      </c>
      <c r="I97" s="59">
        <f t="shared" si="5"/>
        <v>3000</v>
      </c>
      <c r="J97" s="59"/>
      <c r="K97" s="36" t="s">
        <v>1072</v>
      </c>
      <c r="L97" s="36"/>
      <c r="M97" s="37"/>
      <c r="N97" s="37"/>
      <c r="O97" s="37"/>
      <c r="S97" s="18">
        <v>3000</v>
      </c>
    </row>
    <row r="98" spans="1:19" ht="27.95" customHeight="1" x14ac:dyDescent="0.2">
      <c r="A98" s="5">
        <v>96</v>
      </c>
      <c r="B98" s="36" t="s">
        <v>798</v>
      </c>
      <c r="C98" s="38" t="s">
        <v>178</v>
      </c>
      <c r="D98" s="38" t="s">
        <v>5</v>
      </c>
      <c r="E98" s="2">
        <v>40</v>
      </c>
      <c r="F98" s="2">
        <v>118</v>
      </c>
      <c r="G98" s="64" t="s">
        <v>789</v>
      </c>
      <c r="H98" s="59">
        <f t="shared" si="4"/>
        <v>0</v>
      </c>
      <c r="I98" s="59">
        <f t="shared" si="5"/>
        <v>4000</v>
      </c>
      <c r="J98" s="59"/>
      <c r="K98" s="36" t="s">
        <v>1072</v>
      </c>
      <c r="L98" s="36"/>
      <c r="M98" s="37"/>
      <c r="N98" s="37"/>
      <c r="O98" s="37"/>
      <c r="S98" s="18">
        <v>4000</v>
      </c>
    </row>
    <row r="99" spans="1:19" ht="27.95" customHeight="1" x14ac:dyDescent="0.2">
      <c r="A99" s="5">
        <v>97</v>
      </c>
      <c r="B99" s="36" t="s">
        <v>798</v>
      </c>
      <c r="C99" s="38" t="s">
        <v>398</v>
      </c>
      <c r="D99" s="38" t="s">
        <v>1125</v>
      </c>
      <c r="E99" s="2">
        <v>39</v>
      </c>
      <c r="F99" s="2">
        <v>110</v>
      </c>
      <c r="G99" s="64" t="s">
        <v>790</v>
      </c>
      <c r="H99" s="59">
        <f t="shared" si="4"/>
        <v>0</v>
      </c>
      <c r="I99" s="59">
        <f t="shared" si="5"/>
        <v>5000</v>
      </c>
      <c r="J99" s="59"/>
      <c r="K99" s="36" t="s">
        <v>1072</v>
      </c>
      <c r="L99" s="36"/>
      <c r="M99" s="37"/>
      <c r="N99" s="37"/>
      <c r="O99" s="37"/>
      <c r="S99" s="18">
        <v>5000</v>
      </c>
    </row>
    <row r="100" spans="1:19" ht="27.95" customHeight="1" x14ac:dyDescent="0.2">
      <c r="A100" s="5">
        <v>98</v>
      </c>
      <c r="B100" s="36" t="s">
        <v>798</v>
      </c>
      <c r="C100" s="38" t="s">
        <v>196</v>
      </c>
      <c r="D100" s="38" t="s">
        <v>5</v>
      </c>
      <c r="E100" s="2">
        <v>37</v>
      </c>
      <c r="F100" s="2">
        <v>174</v>
      </c>
      <c r="G100" s="64" t="s">
        <v>789</v>
      </c>
      <c r="H100" s="59">
        <f t="shared" si="4"/>
        <v>0</v>
      </c>
      <c r="I100" s="59">
        <f t="shared" si="5"/>
        <v>3000</v>
      </c>
      <c r="J100" s="59"/>
      <c r="K100" s="36" t="s">
        <v>1072</v>
      </c>
      <c r="L100" s="36"/>
      <c r="M100" s="37"/>
      <c r="N100" s="37"/>
      <c r="O100" s="37"/>
      <c r="S100" s="18">
        <v>3000</v>
      </c>
    </row>
    <row r="101" spans="1:19" ht="27.95" customHeight="1" x14ac:dyDescent="0.2">
      <c r="A101" s="5">
        <v>99</v>
      </c>
      <c r="B101" s="36" t="s">
        <v>798</v>
      </c>
      <c r="C101" s="38" t="s">
        <v>6</v>
      </c>
      <c r="D101" s="38" t="s">
        <v>524</v>
      </c>
      <c r="E101" s="2">
        <v>3</v>
      </c>
      <c r="F101" s="2">
        <v>12</v>
      </c>
      <c r="G101" s="64" t="s">
        <v>790</v>
      </c>
      <c r="H101" s="59">
        <f t="shared" si="4"/>
        <v>0</v>
      </c>
      <c r="I101" s="59">
        <f t="shared" si="5"/>
        <v>500</v>
      </c>
      <c r="J101" s="59"/>
      <c r="K101" s="36" t="s">
        <v>1072</v>
      </c>
      <c r="L101" s="36"/>
      <c r="M101" s="37"/>
      <c r="N101" s="37"/>
      <c r="O101" s="37"/>
      <c r="S101" s="18">
        <v>500</v>
      </c>
    </row>
    <row r="102" spans="1:19" ht="27.95" customHeight="1" x14ac:dyDescent="0.2">
      <c r="A102" s="5">
        <v>100</v>
      </c>
      <c r="B102" s="36" t="s">
        <v>798</v>
      </c>
      <c r="C102" s="38" t="s">
        <v>6</v>
      </c>
      <c r="D102" s="38" t="s">
        <v>566</v>
      </c>
      <c r="E102" s="2">
        <v>24</v>
      </c>
      <c r="F102" s="2">
        <v>48</v>
      </c>
      <c r="G102" s="64" t="s">
        <v>789</v>
      </c>
      <c r="H102" s="59">
        <f t="shared" si="4"/>
        <v>0</v>
      </c>
      <c r="I102" s="59">
        <f t="shared" si="5"/>
        <v>2000</v>
      </c>
      <c r="J102" s="59"/>
      <c r="K102" s="36" t="s">
        <v>1072</v>
      </c>
      <c r="L102" s="36"/>
      <c r="M102" s="37"/>
      <c r="N102" s="37"/>
      <c r="O102" s="37"/>
      <c r="S102" s="18">
        <v>2000</v>
      </c>
    </row>
    <row r="103" spans="1:19" ht="27.95" customHeight="1" x14ac:dyDescent="0.2">
      <c r="A103" s="5">
        <v>101</v>
      </c>
      <c r="B103" s="36" t="s">
        <v>798</v>
      </c>
      <c r="C103" s="38" t="s">
        <v>198</v>
      </c>
      <c r="D103" s="38" t="s">
        <v>5</v>
      </c>
      <c r="E103" s="2">
        <v>67</v>
      </c>
      <c r="F103" s="2">
        <v>323</v>
      </c>
      <c r="G103" s="64" t="s">
        <v>789</v>
      </c>
      <c r="H103" s="59">
        <f t="shared" si="4"/>
        <v>4101</v>
      </c>
      <c r="I103" s="59">
        <f t="shared" si="5"/>
        <v>5107</v>
      </c>
      <c r="J103" s="59"/>
      <c r="K103" s="36" t="s">
        <v>1072</v>
      </c>
      <c r="L103" s="36"/>
      <c r="M103" s="37"/>
      <c r="N103" s="37"/>
      <c r="O103" s="37" t="s">
        <v>1073</v>
      </c>
      <c r="P103" s="18">
        <v>893</v>
      </c>
      <c r="R103" s="18">
        <v>3208</v>
      </c>
      <c r="S103" s="18">
        <v>6000</v>
      </c>
    </row>
    <row r="104" spans="1:19" ht="27.95" customHeight="1" x14ac:dyDescent="0.2">
      <c r="A104" s="5">
        <v>102</v>
      </c>
      <c r="B104" s="36" t="s">
        <v>798</v>
      </c>
      <c r="C104" s="38" t="s">
        <v>179</v>
      </c>
      <c r="D104" s="38" t="s">
        <v>5</v>
      </c>
      <c r="E104" s="2">
        <v>54</v>
      </c>
      <c r="F104" s="2">
        <v>206</v>
      </c>
      <c r="G104" s="64" t="s">
        <v>789</v>
      </c>
      <c r="H104" s="59">
        <f t="shared" si="4"/>
        <v>0</v>
      </c>
      <c r="I104" s="59">
        <f t="shared" si="5"/>
        <v>5000</v>
      </c>
      <c r="J104" s="49">
        <v>300</v>
      </c>
      <c r="K104" s="36" t="s">
        <v>1072</v>
      </c>
      <c r="L104" s="36"/>
      <c r="M104" s="37"/>
      <c r="N104" s="37"/>
      <c r="O104" s="37"/>
      <c r="S104" s="18">
        <v>5000</v>
      </c>
    </row>
    <row r="105" spans="1:19" ht="27.95" customHeight="1" x14ac:dyDescent="0.2">
      <c r="A105" s="5">
        <v>103</v>
      </c>
      <c r="B105" s="36" t="s">
        <v>798</v>
      </c>
      <c r="C105" s="38" t="s">
        <v>6</v>
      </c>
      <c r="D105" s="38" t="s">
        <v>430</v>
      </c>
      <c r="E105" s="2">
        <v>6</v>
      </c>
      <c r="F105" s="2">
        <v>12</v>
      </c>
      <c r="G105" s="64" t="s">
        <v>789</v>
      </c>
      <c r="H105" s="59">
        <f t="shared" si="4"/>
        <v>0</v>
      </c>
      <c r="I105" s="59">
        <f t="shared" si="5"/>
        <v>500</v>
      </c>
      <c r="J105" s="59"/>
      <c r="K105" s="36" t="s">
        <v>1072</v>
      </c>
      <c r="L105" s="36"/>
      <c r="M105" s="37"/>
      <c r="N105" s="37"/>
      <c r="O105" s="37"/>
      <c r="S105" s="18">
        <v>500</v>
      </c>
    </row>
    <row r="106" spans="1:19" ht="27.95" customHeight="1" x14ac:dyDescent="0.2">
      <c r="A106" s="5">
        <v>104</v>
      </c>
      <c r="B106" s="36" t="s">
        <v>798</v>
      </c>
      <c r="C106" s="38" t="s">
        <v>6</v>
      </c>
      <c r="D106" s="38" t="s">
        <v>561</v>
      </c>
      <c r="E106" s="2">
        <v>15</v>
      </c>
      <c r="F106" s="2">
        <v>41</v>
      </c>
      <c r="G106" s="64" t="s">
        <v>789</v>
      </c>
      <c r="H106" s="59">
        <f t="shared" si="4"/>
        <v>0</v>
      </c>
      <c r="I106" s="59">
        <f t="shared" si="5"/>
        <v>1500</v>
      </c>
      <c r="J106" s="59"/>
      <c r="K106" s="36" t="s">
        <v>1072</v>
      </c>
      <c r="L106" s="36"/>
      <c r="M106" s="37"/>
      <c r="N106" s="37"/>
      <c r="O106" s="37"/>
      <c r="S106" s="18">
        <v>1500</v>
      </c>
    </row>
    <row r="107" spans="1:19" ht="27.95" customHeight="1" x14ac:dyDescent="0.2">
      <c r="A107" s="5">
        <v>105</v>
      </c>
      <c r="B107" s="36" t="s">
        <v>798</v>
      </c>
      <c r="C107" s="38" t="s">
        <v>6</v>
      </c>
      <c r="D107" s="38" t="s">
        <v>560</v>
      </c>
      <c r="E107" s="2">
        <v>24</v>
      </c>
      <c r="F107" s="2">
        <v>93</v>
      </c>
      <c r="G107" s="64" t="s">
        <v>789</v>
      </c>
      <c r="H107" s="59">
        <f t="shared" si="4"/>
        <v>0</v>
      </c>
      <c r="I107" s="59">
        <f t="shared" si="5"/>
        <v>2500</v>
      </c>
      <c r="J107" s="59"/>
      <c r="K107" s="36" t="s">
        <v>1072</v>
      </c>
      <c r="L107" s="36"/>
      <c r="M107" s="37"/>
      <c r="N107" s="37"/>
      <c r="O107" s="37"/>
      <c r="S107" s="18">
        <v>2500</v>
      </c>
    </row>
    <row r="108" spans="1:19" ht="27.95" customHeight="1" x14ac:dyDescent="0.2">
      <c r="A108" s="5">
        <v>106</v>
      </c>
      <c r="B108" s="36" t="s">
        <v>798</v>
      </c>
      <c r="C108" s="38" t="s">
        <v>180</v>
      </c>
      <c r="D108" s="38" t="s">
        <v>5</v>
      </c>
      <c r="E108" s="2">
        <v>32</v>
      </c>
      <c r="F108" s="2">
        <v>71</v>
      </c>
      <c r="G108" s="64" t="s">
        <v>789</v>
      </c>
      <c r="H108" s="59">
        <f t="shared" si="4"/>
        <v>0</v>
      </c>
      <c r="I108" s="59">
        <f t="shared" si="5"/>
        <v>4000</v>
      </c>
      <c r="J108" s="59"/>
      <c r="K108" s="36" t="s">
        <v>1072</v>
      </c>
      <c r="L108" s="36"/>
      <c r="M108" s="37"/>
      <c r="N108" s="37"/>
      <c r="O108" s="37"/>
      <c r="S108" s="18">
        <v>4000</v>
      </c>
    </row>
    <row r="109" spans="1:19" ht="27.95" customHeight="1" x14ac:dyDescent="0.2">
      <c r="A109" s="5">
        <v>107</v>
      </c>
      <c r="B109" s="36" t="s">
        <v>798</v>
      </c>
      <c r="C109" s="38" t="s">
        <v>6</v>
      </c>
      <c r="D109" s="38" t="s">
        <v>562</v>
      </c>
      <c r="E109" s="2">
        <v>28</v>
      </c>
      <c r="F109" s="2">
        <v>74</v>
      </c>
      <c r="G109" s="64" t="s">
        <v>789</v>
      </c>
      <c r="H109" s="59">
        <f t="shared" si="4"/>
        <v>0</v>
      </c>
      <c r="I109" s="59">
        <f t="shared" si="5"/>
        <v>3000</v>
      </c>
      <c r="J109" s="59"/>
      <c r="K109" s="36" t="s">
        <v>1072</v>
      </c>
      <c r="L109" s="36"/>
      <c r="M109" s="37"/>
      <c r="N109" s="37"/>
      <c r="O109" s="37"/>
      <c r="S109" s="18">
        <v>3000</v>
      </c>
    </row>
    <row r="110" spans="1:19" ht="27.95" customHeight="1" x14ac:dyDescent="0.2">
      <c r="A110" s="5">
        <v>108</v>
      </c>
      <c r="B110" s="36" t="s">
        <v>798</v>
      </c>
      <c r="C110" s="38" t="s">
        <v>181</v>
      </c>
      <c r="D110" s="38" t="s">
        <v>5</v>
      </c>
      <c r="E110" s="2">
        <v>25</v>
      </c>
      <c r="F110" s="2">
        <v>116</v>
      </c>
      <c r="G110" s="64" t="s">
        <v>789</v>
      </c>
      <c r="H110" s="59">
        <f t="shared" si="4"/>
        <v>1000</v>
      </c>
      <c r="I110" s="59">
        <f t="shared" si="5"/>
        <v>1000</v>
      </c>
      <c r="J110" s="59"/>
      <c r="K110" s="36" t="s">
        <v>1072</v>
      </c>
      <c r="L110" s="36"/>
      <c r="M110" s="37"/>
      <c r="N110" s="37"/>
      <c r="O110" s="37"/>
      <c r="R110" s="18">
        <v>1000</v>
      </c>
      <c r="S110" s="18">
        <v>1000</v>
      </c>
    </row>
    <row r="111" spans="1:19" ht="27.95" customHeight="1" x14ac:dyDescent="0.2">
      <c r="A111" s="5">
        <v>109</v>
      </c>
      <c r="B111" s="36" t="s">
        <v>798</v>
      </c>
      <c r="C111" s="38" t="s">
        <v>6</v>
      </c>
      <c r="D111" s="38" t="s">
        <v>1021</v>
      </c>
      <c r="E111" s="2">
        <v>29</v>
      </c>
      <c r="F111" s="2">
        <v>133</v>
      </c>
      <c r="G111" s="64" t="s">
        <v>789</v>
      </c>
      <c r="H111" s="59">
        <f t="shared" si="4"/>
        <v>0</v>
      </c>
      <c r="I111" s="59">
        <f t="shared" si="5"/>
        <v>3000</v>
      </c>
      <c r="J111" s="59"/>
      <c r="K111" s="36" t="s">
        <v>1072</v>
      </c>
      <c r="L111" s="36"/>
      <c r="M111" s="37"/>
      <c r="N111" s="37"/>
      <c r="O111" s="37" t="s">
        <v>1073</v>
      </c>
      <c r="S111" s="18">
        <v>3000</v>
      </c>
    </row>
    <row r="112" spans="1:19" ht="27.95" customHeight="1" x14ac:dyDescent="0.2">
      <c r="A112" s="5">
        <v>110</v>
      </c>
      <c r="B112" s="36" t="s">
        <v>798</v>
      </c>
      <c r="C112" s="38" t="s">
        <v>6</v>
      </c>
      <c r="D112" s="38" t="s">
        <v>1022</v>
      </c>
      <c r="E112" s="2">
        <v>26</v>
      </c>
      <c r="F112" s="2">
        <v>145</v>
      </c>
      <c r="G112" s="64" t="s">
        <v>789</v>
      </c>
      <c r="H112" s="59">
        <f t="shared" si="4"/>
        <v>0</v>
      </c>
      <c r="I112" s="59">
        <f t="shared" si="5"/>
        <v>2000</v>
      </c>
      <c r="J112" s="59"/>
      <c r="K112" s="36" t="s">
        <v>1072</v>
      </c>
      <c r="L112" s="36"/>
      <c r="M112" s="37"/>
      <c r="N112" s="37"/>
      <c r="O112" s="37"/>
      <c r="S112" s="18">
        <v>2000</v>
      </c>
    </row>
    <row r="113" spans="1:19" ht="27.95" customHeight="1" x14ac:dyDescent="0.2">
      <c r="A113" s="5">
        <v>111</v>
      </c>
      <c r="B113" s="36" t="s">
        <v>798</v>
      </c>
      <c r="C113" s="38" t="s">
        <v>182</v>
      </c>
      <c r="D113" s="38" t="s">
        <v>5</v>
      </c>
      <c r="E113" s="2">
        <v>66</v>
      </c>
      <c r="F113" s="2">
        <v>123</v>
      </c>
      <c r="G113" s="64" t="s">
        <v>789</v>
      </c>
      <c r="H113" s="59">
        <f t="shared" si="4"/>
        <v>523</v>
      </c>
      <c r="I113" s="59">
        <f t="shared" si="5"/>
        <v>5477</v>
      </c>
      <c r="J113" s="49">
        <v>1000</v>
      </c>
      <c r="K113" s="36" t="s">
        <v>1072</v>
      </c>
      <c r="L113" s="36"/>
      <c r="M113" s="36" t="s">
        <v>1072</v>
      </c>
      <c r="N113" s="36"/>
      <c r="O113" s="37" t="s">
        <v>1073</v>
      </c>
      <c r="P113" s="18">
        <v>523</v>
      </c>
      <c r="S113" s="18">
        <v>6000</v>
      </c>
    </row>
    <row r="114" spans="1:19" ht="27.95" customHeight="1" x14ac:dyDescent="0.2">
      <c r="A114" s="5">
        <v>112</v>
      </c>
      <c r="B114" s="36" t="s">
        <v>798</v>
      </c>
      <c r="C114" s="38" t="s">
        <v>6</v>
      </c>
      <c r="D114" s="38" t="s">
        <v>428</v>
      </c>
      <c r="E114" s="2">
        <v>28</v>
      </c>
      <c r="F114" s="2">
        <v>102</v>
      </c>
      <c r="G114" s="64" t="s">
        <v>789</v>
      </c>
      <c r="H114" s="59">
        <f t="shared" si="4"/>
        <v>2000</v>
      </c>
      <c r="I114" s="59">
        <f t="shared" si="5"/>
        <v>3000</v>
      </c>
      <c r="J114" s="59"/>
      <c r="K114" s="36" t="s">
        <v>1072</v>
      </c>
      <c r="L114" s="18" t="s">
        <v>1225</v>
      </c>
      <c r="M114" s="36" t="s">
        <v>1073</v>
      </c>
      <c r="N114" s="37"/>
      <c r="O114" s="37"/>
      <c r="P114" s="18">
        <v>0</v>
      </c>
      <c r="R114" s="18">
        <v>2000</v>
      </c>
      <c r="S114" s="18">
        <v>3000</v>
      </c>
    </row>
    <row r="115" spans="1:19" ht="27.95" customHeight="1" x14ac:dyDescent="0.2">
      <c r="A115" s="5">
        <v>113</v>
      </c>
      <c r="B115" s="36" t="s">
        <v>798</v>
      </c>
      <c r="C115" s="38" t="s">
        <v>6</v>
      </c>
      <c r="D115" s="38" t="s">
        <v>1126</v>
      </c>
      <c r="E115" s="2">
        <v>5</v>
      </c>
      <c r="F115" s="2">
        <v>26</v>
      </c>
      <c r="G115" s="64" t="s">
        <v>789</v>
      </c>
      <c r="H115" s="59">
        <f t="shared" si="4"/>
        <v>0</v>
      </c>
      <c r="I115" s="59">
        <f t="shared" si="5"/>
        <v>500</v>
      </c>
      <c r="J115" s="59"/>
      <c r="K115" s="36" t="s">
        <v>1072</v>
      </c>
      <c r="L115" s="36"/>
      <c r="M115" s="37"/>
      <c r="N115" s="37"/>
      <c r="O115" s="37"/>
      <c r="S115" s="18">
        <v>500</v>
      </c>
    </row>
    <row r="116" spans="1:19" ht="27.95" customHeight="1" x14ac:dyDescent="0.2">
      <c r="A116" s="5">
        <v>114</v>
      </c>
      <c r="B116" s="36" t="s">
        <v>798</v>
      </c>
      <c r="C116" s="38" t="s">
        <v>183</v>
      </c>
      <c r="D116" s="38" t="s">
        <v>5</v>
      </c>
      <c r="E116" s="2">
        <v>33</v>
      </c>
      <c r="F116" s="2">
        <v>123</v>
      </c>
      <c r="G116" s="64" t="s">
        <v>789</v>
      </c>
      <c r="H116" s="59">
        <f t="shared" si="4"/>
        <v>390</v>
      </c>
      <c r="I116" s="59">
        <f t="shared" si="5"/>
        <v>2000</v>
      </c>
      <c r="J116" s="59"/>
      <c r="K116" s="36" t="s">
        <v>1072</v>
      </c>
      <c r="L116" s="36"/>
      <c r="M116" s="73" t="s">
        <v>1202</v>
      </c>
      <c r="N116" s="37"/>
      <c r="O116" s="37" t="s">
        <v>1073</v>
      </c>
      <c r="R116" s="18">
        <v>390</v>
      </c>
      <c r="S116" s="18">
        <v>2000</v>
      </c>
    </row>
    <row r="117" spans="1:19" ht="27.95" customHeight="1" x14ac:dyDescent="0.2">
      <c r="A117" s="5">
        <v>115</v>
      </c>
      <c r="B117" s="36" t="s">
        <v>798</v>
      </c>
      <c r="C117" s="38" t="s">
        <v>6</v>
      </c>
      <c r="D117" s="38" t="s">
        <v>184</v>
      </c>
      <c r="E117" s="2">
        <v>34</v>
      </c>
      <c r="F117" s="2">
        <v>123</v>
      </c>
      <c r="G117" s="64" t="s">
        <v>789</v>
      </c>
      <c r="H117" s="59">
        <f t="shared" si="4"/>
        <v>0</v>
      </c>
      <c r="I117" s="59">
        <f t="shared" si="5"/>
        <v>3000</v>
      </c>
      <c r="J117" s="59"/>
      <c r="K117" s="36" t="s">
        <v>1072</v>
      </c>
      <c r="L117" s="36"/>
      <c r="M117" s="73" t="s">
        <v>1202</v>
      </c>
      <c r="N117" s="37"/>
      <c r="O117" s="37"/>
      <c r="S117" s="18">
        <v>3000</v>
      </c>
    </row>
    <row r="118" spans="1:19" ht="27.95" customHeight="1" x14ac:dyDescent="0.2">
      <c r="A118" s="5">
        <v>116</v>
      </c>
      <c r="B118" s="36" t="s">
        <v>798</v>
      </c>
      <c r="C118" s="38" t="s">
        <v>132</v>
      </c>
      <c r="D118" s="38" t="s">
        <v>5</v>
      </c>
      <c r="E118" s="2">
        <v>58</v>
      </c>
      <c r="F118" s="2">
        <v>204</v>
      </c>
      <c r="G118" s="64" t="s">
        <v>789</v>
      </c>
      <c r="H118" s="59">
        <f t="shared" si="4"/>
        <v>1564</v>
      </c>
      <c r="I118" s="59">
        <f t="shared" ref="I118:I134" si="6">+S118-P118</f>
        <v>4436</v>
      </c>
      <c r="J118" s="49">
        <v>2000</v>
      </c>
      <c r="K118" s="36" t="s">
        <v>1072</v>
      </c>
      <c r="L118" s="36"/>
      <c r="M118" s="37" t="s">
        <v>1073</v>
      </c>
      <c r="N118" s="37"/>
      <c r="O118" s="37" t="s">
        <v>1073</v>
      </c>
      <c r="P118" s="18">
        <v>1564</v>
      </c>
      <c r="S118" s="18">
        <v>6000</v>
      </c>
    </row>
    <row r="119" spans="1:19" ht="27.95" customHeight="1" x14ac:dyDescent="0.2">
      <c r="A119" s="5">
        <v>117</v>
      </c>
      <c r="B119" s="36" t="s">
        <v>798</v>
      </c>
      <c r="C119" s="38" t="s">
        <v>398</v>
      </c>
      <c r="D119" s="38" t="s">
        <v>431</v>
      </c>
      <c r="E119" s="2">
        <v>10</v>
      </c>
      <c r="F119" s="2">
        <v>36</v>
      </c>
      <c r="G119" s="64" t="s">
        <v>789</v>
      </c>
      <c r="H119" s="59">
        <f t="shared" si="4"/>
        <v>0</v>
      </c>
      <c r="I119" s="59">
        <f t="shared" si="6"/>
        <v>1500</v>
      </c>
      <c r="J119" s="59"/>
      <c r="K119" s="36" t="s">
        <v>1072</v>
      </c>
      <c r="L119" s="36"/>
      <c r="M119" s="37"/>
      <c r="N119" s="37"/>
      <c r="O119" s="37"/>
      <c r="S119" s="18">
        <v>1500</v>
      </c>
    </row>
    <row r="120" spans="1:19" ht="27.95" customHeight="1" x14ac:dyDescent="0.2">
      <c r="A120" s="5">
        <v>118</v>
      </c>
      <c r="B120" s="36" t="s">
        <v>798</v>
      </c>
      <c r="C120" s="38" t="s">
        <v>6</v>
      </c>
      <c r="D120" s="38" t="s">
        <v>429</v>
      </c>
      <c r="E120" s="2">
        <v>11</v>
      </c>
      <c r="F120" s="2">
        <v>36</v>
      </c>
      <c r="G120" s="64" t="s">
        <v>789</v>
      </c>
      <c r="H120" s="59">
        <f t="shared" si="4"/>
        <v>0</v>
      </c>
      <c r="I120" s="59">
        <f t="shared" si="6"/>
        <v>1000</v>
      </c>
      <c r="J120" s="59"/>
      <c r="K120" s="36" t="s">
        <v>1072</v>
      </c>
      <c r="L120" s="36"/>
      <c r="M120" s="37"/>
      <c r="N120" s="37"/>
      <c r="O120" s="37"/>
      <c r="S120" s="18">
        <v>1000</v>
      </c>
    </row>
    <row r="121" spans="1:19" ht="27.95" customHeight="1" x14ac:dyDescent="0.2">
      <c r="A121" s="5">
        <v>119</v>
      </c>
      <c r="B121" s="36" t="s">
        <v>798</v>
      </c>
      <c r="C121" s="38" t="s">
        <v>398</v>
      </c>
      <c r="D121" s="38" t="s">
        <v>430</v>
      </c>
      <c r="E121" s="2">
        <v>7</v>
      </c>
      <c r="F121" s="2">
        <v>17</v>
      </c>
      <c r="G121" s="64" t="s">
        <v>789</v>
      </c>
      <c r="H121" s="59">
        <f t="shared" si="4"/>
        <v>0</v>
      </c>
      <c r="I121" s="59">
        <f t="shared" si="6"/>
        <v>500</v>
      </c>
      <c r="J121" s="59"/>
      <c r="K121" s="36" t="s">
        <v>1072</v>
      </c>
      <c r="L121" s="36"/>
      <c r="M121" s="37"/>
      <c r="N121" s="37"/>
      <c r="O121" s="37"/>
      <c r="S121" s="18">
        <v>500</v>
      </c>
    </row>
    <row r="122" spans="1:19" ht="27.95" customHeight="1" x14ac:dyDescent="0.2">
      <c r="A122" s="5">
        <v>120</v>
      </c>
      <c r="B122" s="36" t="s">
        <v>798</v>
      </c>
      <c r="C122" s="38" t="s">
        <v>185</v>
      </c>
      <c r="D122" s="38" t="s">
        <v>5</v>
      </c>
      <c r="E122" s="2">
        <v>27</v>
      </c>
      <c r="F122" s="2">
        <v>105</v>
      </c>
      <c r="G122" s="64" t="s">
        <v>789</v>
      </c>
      <c r="H122" s="59">
        <f t="shared" si="4"/>
        <v>1540</v>
      </c>
      <c r="I122" s="59">
        <f t="shared" si="6"/>
        <v>3000</v>
      </c>
      <c r="J122" s="59"/>
      <c r="K122" s="36" t="s">
        <v>1072</v>
      </c>
      <c r="L122" s="36"/>
      <c r="M122" s="37" t="s">
        <v>1073</v>
      </c>
      <c r="N122" s="37"/>
      <c r="O122" s="36" t="s">
        <v>1073</v>
      </c>
      <c r="R122" s="18">
        <v>1540</v>
      </c>
      <c r="S122" s="18">
        <v>3000</v>
      </c>
    </row>
    <row r="123" spans="1:19" ht="27.95" customHeight="1" x14ac:dyDescent="0.2">
      <c r="A123" s="5">
        <v>121</v>
      </c>
      <c r="B123" s="36" t="s">
        <v>798</v>
      </c>
      <c r="C123" s="38" t="s">
        <v>6</v>
      </c>
      <c r="D123" s="38" t="s">
        <v>186</v>
      </c>
      <c r="E123" s="2">
        <v>42</v>
      </c>
      <c r="F123" s="2">
        <v>191</v>
      </c>
      <c r="G123" s="64" t="s">
        <v>789</v>
      </c>
      <c r="H123" s="59">
        <f t="shared" si="4"/>
        <v>0</v>
      </c>
      <c r="I123" s="59">
        <f t="shared" si="6"/>
        <v>4000</v>
      </c>
      <c r="J123" s="59"/>
      <c r="K123" s="36" t="s">
        <v>1072</v>
      </c>
      <c r="L123" s="36"/>
      <c r="M123" s="73" t="s">
        <v>1073</v>
      </c>
      <c r="N123" s="37"/>
      <c r="O123" s="36" t="s">
        <v>1073</v>
      </c>
      <c r="S123" s="18">
        <v>4000</v>
      </c>
    </row>
    <row r="124" spans="1:19" ht="27.95" customHeight="1" x14ac:dyDescent="0.2">
      <c r="A124" s="5">
        <v>122</v>
      </c>
      <c r="B124" s="36" t="s">
        <v>798</v>
      </c>
      <c r="C124" s="38" t="s">
        <v>6</v>
      </c>
      <c r="D124" s="38" t="s">
        <v>432</v>
      </c>
      <c r="E124" s="2">
        <v>2</v>
      </c>
      <c r="F124" s="2">
        <v>14</v>
      </c>
      <c r="G124" s="64" t="s">
        <v>790</v>
      </c>
      <c r="H124" s="59">
        <f t="shared" si="4"/>
        <v>0</v>
      </c>
      <c r="I124" s="59">
        <f t="shared" si="6"/>
        <v>500</v>
      </c>
      <c r="J124" s="59"/>
      <c r="K124" s="36" t="s">
        <v>1072</v>
      </c>
      <c r="L124" s="36"/>
      <c r="M124" s="37"/>
      <c r="N124" s="37"/>
      <c r="O124" s="37"/>
      <c r="S124" s="18">
        <v>500</v>
      </c>
    </row>
    <row r="125" spans="1:19" ht="27.95" customHeight="1" x14ac:dyDescent="0.2">
      <c r="A125" s="5">
        <v>123</v>
      </c>
      <c r="B125" s="36" t="s">
        <v>798</v>
      </c>
      <c r="C125" s="38" t="s">
        <v>6</v>
      </c>
      <c r="D125" s="38" t="s">
        <v>1023</v>
      </c>
      <c r="E125" s="2">
        <v>8</v>
      </c>
      <c r="F125" s="2">
        <v>21</v>
      </c>
      <c r="G125" s="64" t="s">
        <v>790</v>
      </c>
      <c r="H125" s="59">
        <f t="shared" si="4"/>
        <v>0</v>
      </c>
      <c r="I125" s="59">
        <f t="shared" si="6"/>
        <v>1000</v>
      </c>
      <c r="J125" s="59"/>
      <c r="K125" s="36" t="s">
        <v>1072</v>
      </c>
      <c r="L125" s="36"/>
      <c r="M125" s="37"/>
      <c r="N125" s="37"/>
      <c r="O125" s="37"/>
      <c r="S125" s="18">
        <v>1000</v>
      </c>
    </row>
    <row r="126" spans="1:19" ht="27.95" customHeight="1" x14ac:dyDescent="0.2">
      <c r="A126" s="5">
        <v>124</v>
      </c>
      <c r="B126" s="36" t="s">
        <v>798</v>
      </c>
      <c r="C126" s="38" t="s">
        <v>199</v>
      </c>
      <c r="D126" s="38" t="s">
        <v>5</v>
      </c>
      <c r="E126" s="2">
        <v>43</v>
      </c>
      <c r="F126" s="2">
        <v>208</v>
      </c>
      <c r="G126" s="64" t="s">
        <v>789</v>
      </c>
      <c r="H126" s="59">
        <f t="shared" si="4"/>
        <v>3082</v>
      </c>
      <c r="I126" s="59">
        <f t="shared" si="6"/>
        <v>4000</v>
      </c>
      <c r="J126" s="59"/>
      <c r="K126" s="36" t="s">
        <v>1072</v>
      </c>
      <c r="L126" s="36"/>
      <c r="M126" s="37"/>
      <c r="N126" s="37"/>
      <c r="O126" s="37"/>
      <c r="R126" s="18">
        <v>3082</v>
      </c>
      <c r="S126" s="18">
        <v>4000</v>
      </c>
    </row>
    <row r="127" spans="1:19" ht="27.95" customHeight="1" x14ac:dyDescent="0.2">
      <c r="A127" s="5">
        <v>125</v>
      </c>
      <c r="B127" s="36" t="s">
        <v>798</v>
      </c>
      <c r="C127" s="38" t="s">
        <v>6</v>
      </c>
      <c r="D127" s="38" t="s">
        <v>200</v>
      </c>
      <c r="E127" s="2">
        <v>16</v>
      </c>
      <c r="F127" s="2">
        <v>80</v>
      </c>
      <c r="G127" s="64" t="s">
        <v>790</v>
      </c>
      <c r="H127" s="59">
        <f t="shared" si="4"/>
        <v>0</v>
      </c>
      <c r="I127" s="59">
        <f t="shared" si="6"/>
        <v>1500</v>
      </c>
      <c r="J127" s="59"/>
      <c r="K127" s="36" t="s">
        <v>1072</v>
      </c>
      <c r="L127" s="36"/>
      <c r="M127" s="37"/>
      <c r="N127" s="37"/>
      <c r="O127" s="37"/>
      <c r="S127" s="18">
        <v>1500</v>
      </c>
    </row>
    <row r="128" spans="1:19" ht="27.95" customHeight="1" x14ac:dyDescent="0.2">
      <c r="A128" s="5">
        <v>126</v>
      </c>
      <c r="B128" s="36" t="s">
        <v>798</v>
      </c>
      <c r="C128" s="38" t="s">
        <v>6</v>
      </c>
      <c r="D128" s="38" t="s">
        <v>568</v>
      </c>
      <c r="E128" s="2">
        <v>16</v>
      </c>
      <c r="F128" s="2">
        <v>48</v>
      </c>
      <c r="G128" s="64" t="s">
        <v>790</v>
      </c>
      <c r="H128" s="59">
        <f t="shared" si="4"/>
        <v>0</v>
      </c>
      <c r="I128" s="59">
        <f t="shared" si="6"/>
        <v>1000</v>
      </c>
      <c r="J128" s="59"/>
      <c r="K128" s="36" t="s">
        <v>1072</v>
      </c>
      <c r="L128" s="36"/>
      <c r="M128" s="37"/>
      <c r="N128" s="37"/>
      <c r="O128" s="37"/>
      <c r="S128" s="18">
        <v>1000</v>
      </c>
    </row>
    <row r="129" spans="1:19" ht="27.95" customHeight="1" x14ac:dyDescent="0.2">
      <c r="A129" s="5">
        <v>127</v>
      </c>
      <c r="B129" s="36" t="s">
        <v>798</v>
      </c>
      <c r="C129" s="38" t="s">
        <v>6</v>
      </c>
      <c r="D129" s="38" t="s">
        <v>201</v>
      </c>
      <c r="E129" s="2">
        <v>26</v>
      </c>
      <c r="F129" s="2">
        <v>91</v>
      </c>
      <c r="G129" s="64" t="s">
        <v>790</v>
      </c>
      <c r="H129" s="59">
        <f t="shared" si="4"/>
        <v>0</v>
      </c>
      <c r="I129" s="59">
        <f t="shared" si="6"/>
        <v>2500</v>
      </c>
      <c r="J129" s="49">
        <v>300</v>
      </c>
      <c r="K129" s="36" t="s">
        <v>1072</v>
      </c>
      <c r="L129" s="36"/>
      <c r="M129" s="37"/>
      <c r="N129" s="37"/>
      <c r="O129" s="37"/>
      <c r="S129" s="18">
        <v>2500</v>
      </c>
    </row>
    <row r="130" spans="1:19" ht="27.95" customHeight="1" x14ac:dyDescent="0.2">
      <c r="A130" s="5">
        <v>128</v>
      </c>
      <c r="B130" s="36" t="s">
        <v>798</v>
      </c>
      <c r="C130" s="38" t="s">
        <v>6</v>
      </c>
      <c r="D130" s="38" t="s">
        <v>531</v>
      </c>
      <c r="E130" s="2">
        <v>14</v>
      </c>
      <c r="F130" s="2">
        <v>42</v>
      </c>
      <c r="G130" s="64" t="s">
        <v>790</v>
      </c>
      <c r="H130" s="59">
        <f t="shared" si="4"/>
        <v>0</v>
      </c>
      <c r="I130" s="59">
        <f t="shared" si="6"/>
        <v>1000</v>
      </c>
      <c r="J130" s="59"/>
      <c r="K130" s="36" t="s">
        <v>1072</v>
      </c>
      <c r="L130" s="36"/>
      <c r="M130" s="37"/>
      <c r="N130" s="37"/>
      <c r="O130" s="37"/>
      <c r="S130" s="18">
        <v>1000</v>
      </c>
    </row>
    <row r="131" spans="1:19" ht="27.95" customHeight="1" x14ac:dyDescent="0.2">
      <c r="A131" s="5">
        <v>129</v>
      </c>
      <c r="B131" s="36" t="s">
        <v>798</v>
      </c>
      <c r="C131" s="38" t="s">
        <v>6</v>
      </c>
      <c r="D131" s="38" t="s">
        <v>567</v>
      </c>
      <c r="E131" s="2">
        <v>5</v>
      </c>
      <c r="F131" s="2">
        <v>34</v>
      </c>
      <c r="G131" s="64" t="s">
        <v>790</v>
      </c>
      <c r="H131" s="59">
        <f t="shared" si="4"/>
        <v>0</v>
      </c>
      <c r="I131" s="59">
        <f t="shared" si="6"/>
        <v>500</v>
      </c>
      <c r="J131" s="59"/>
      <c r="K131" s="36" t="s">
        <v>1072</v>
      </c>
      <c r="L131" s="36"/>
      <c r="M131" s="37"/>
      <c r="N131" s="37"/>
      <c r="O131" s="37"/>
      <c r="S131" s="18">
        <v>500</v>
      </c>
    </row>
    <row r="132" spans="1:19" ht="27.95" customHeight="1" x14ac:dyDescent="0.2">
      <c r="A132" s="5">
        <v>130</v>
      </c>
      <c r="B132" s="36" t="s">
        <v>798</v>
      </c>
      <c r="C132" s="38" t="s">
        <v>187</v>
      </c>
      <c r="D132" s="38" t="s">
        <v>5</v>
      </c>
      <c r="E132" s="2">
        <v>63</v>
      </c>
      <c r="F132" s="2">
        <v>142</v>
      </c>
      <c r="G132" s="64" t="s">
        <v>789</v>
      </c>
      <c r="H132" s="59">
        <f t="shared" ref="H132:H134" si="7">+P132+R132</f>
        <v>0</v>
      </c>
      <c r="I132" s="59">
        <f t="shared" si="6"/>
        <v>6000</v>
      </c>
      <c r="J132" s="59"/>
      <c r="K132" s="36" t="s">
        <v>1072</v>
      </c>
      <c r="L132" s="36"/>
      <c r="M132" s="37"/>
      <c r="N132" s="37"/>
      <c r="O132" s="36" t="s">
        <v>1073</v>
      </c>
      <c r="S132" s="18">
        <v>6000</v>
      </c>
    </row>
    <row r="133" spans="1:19" ht="27.95" customHeight="1" x14ac:dyDescent="0.2">
      <c r="A133" s="5">
        <v>131</v>
      </c>
      <c r="B133" s="36" t="s">
        <v>798</v>
      </c>
      <c r="C133" s="38" t="s">
        <v>188</v>
      </c>
      <c r="D133" s="38" t="s">
        <v>5</v>
      </c>
      <c r="E133" s="2">
        <v>67</v>
      </c>
      <c r="F133" s="2">
        <v>251</v>
      </c>
      <c r="G133" s="64" t="s">
        <v>789</v>
      </c>
      <c r="H133" s="59">
        <f t="shared" si="7"/>
        <v>1346</v>
      </c>
      <c r="I133" s="59">
        <f t="shared" si="6"/>
        <v>5000</v>
      </c>
      <c r="J133" s="59"/>
      <c r="K133" s="36" t="s">
        <v>1072</v>
      </c>
      <c r="L133" s="36"/>
      <c r="M133" s="37"/>
      <c r="N133" s="37"/>
      <c r="O133" s="36" t="s">
        <v>1073</v>
      </c>
      <c r="R133" s="18">
        <v>1346</v>
      </c>
      <c r="S133" s="18">
        <v>5000</v>
      </c>
    </row>
    <row r="134" spans="1:19" ht="27.95" customHeight="1" x14ac:dyDescent="0.2">
      <c r="A134" s="5">
        <v>132</v>
      </c>
      <c r="B134" s="36" t="s">
        <v>798</v>
      </c>
      <c r="C134" s="38" t="s">
        <v>6</v>
      </c>
      <c r="D134" s="38" t="s">
        <v>1024</v>
      </c>
      <c r="E134" s="2">
        <v>25</v>
      </c>
      <c r="F134" s="2">
        <v>11</v>
      </c>
      <c r="G134" s="64" t="s">
        <v>790</v>
      </c>
      <c r="H134" s="59">
        <f t="shared" si="7"/>
        <v>0</v>
      </c>
      <c r="I134" s="59">
        <f t="shared" si="6"/>
        <v>500</v>
      </c>
      <c r="J134" s="59"/>
      <c r="K134" s="36" t="s">
        <v>1072</v>
      </c>
      <c r="L134" s="36"/>
      <c r="M134" s="37"/>
      <c r="N134" s="37"/>
      <c r="O134" s="37"/>
      <c r="S134" s="18">
        <v>500</v>
      </c>
    </row>
    <row r="135" spans="1:19" ht="22.15" customHeight="1" x14ac:dyDescent="0.2">
      <c r="A135" s="83" t="s">
        <v>1219</v>
      </c>
      <c r="B135" s="83"/>
      <c r="C135" s="83"/>
      <c r="D135" s="83"/>
      <c r="E135" s="62">
        <f>SUM(E3:E134)</f>
        <v>4019</v>
      </c>
      <c r="F135" s="62">
        <f>SUM(F3:F134)</f>
        <v>14450</v>
      </c>
      <c r="G135" s="62"/>
      <c r="H135" s="62">
        <f>SUM(H3:H134)</f>
        <v>84388</v>
      </c>
      <c r="I135" s="62">
        <f>SUM(I3:I134)</f>
        <v>337312</v>
      </c>
      <c r="J135" s="62">
        <f>SUM(J3:J134)</f>
        <v>19100</v>
      </c>
      <c r="K135" s="62">
        <f>COUNTA(K3:K134)</f>
        <v>132</v>
      </c>
      <c r="L135" s="62">
        <f t="shared" ref="L135:O135" si="8">COUNTA(L3:L134)</f>
        <v>11</v>
      </c>
      <c r="M135" s="62">
        <f t="shared" si="8"/>
        <v>22</v>
      </c>
      <c r="N135" s="62">
        <f t="shared" si="8"/>
        <v>0</v>
      </c>
      <c r="O135" s="62">
        <f t="shared" si="8"/>
        <v>28</v>
      </c>
    </row>
    <row r="136" spans="1:19" ht="22.15" customHeight="1" x14ac:dyDescent="0.2"/>
    <row r="137" spans="1:19" ht="22.15" customHeight="1" x14ac:dyDescent="0.2"/>
    <row r="138" spans="1:19" ht="22.15" customHeight="1" x14ac:dyDescent="0.2"/>
    <row r="139" spans="1:19" ht="22.15" customHeight="1" x14ac:dyDescent="0.2"/>
    <row r="140" spans="1:19" ht="22.15" customHeight="1" x14ac:dyDescent="0.2"/>
    <row r="141" spans="1:19" ht="22.15" customHeight="1" x14ac:dyDescent="0.2"/>
    <row r="142" spans="1:19" ht="22.15" customHeight="1" x14ac:dyDescent="0.2"/>
    <row r="143" spans="1:19" ht="22.15" customHeight="1" x14ac:dyDescent="0.2"/>
    <row r="144" spans="1:19" ht="22.15" customHeight="1" x14ac:dyDescent="0.2"/>
  </sheetData>
  <autoFilter ref="A2:O135"/>
  <mergeCells count="2">
    <mergeCell ref="A1:O1"/>
    <mergeCell ref="A135:D135"/>
  </mergeCells>
  <phoneticPr fontId="4" type="noConversion"/>
  <printOptions horizontalCentered="1"/>
  <pageMargins left="0" right="0" top="0" bottom="0" header="0" footer="0"/>
  <pageSetup paperSize="9" scale="77" fitToHeight="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4"/>
  <sheetViews>
    <sheetView zoomScale="70" zoomScaleNormal="70" workbookViewId="0">
      <pane ySplit="2" topLeftCell="A45" activePane="bottomLeft" state="frozen"/>
      <selection pane="bottomLeft" activeCell="M53" sqref="M53"/>
    </sheetView>
  </sheetViews>
  <sheetFormatPr defaultColWidth="9.140625" defaultRowHeight="15.75" x14ac:dyDescent="0.2"/>
  <cols>
    <col min="1" max="1" width="5.140625" style="21" customWidth="1"/>
    <col min="2" max="2" width="10.85546875" style="18" customWidth="1"/>
    <col min="3" max="4" width="14.5703125" style="18" customWidth="1"/>
    <col min="5" max="5" width="9.7109375" style="18" customWidth="1"/>
    <col min="6" max="6" width="10" style="18" customWidth="1"/>
    <col min="7" max="7" width="12.42578125" style="18" bestFit="1" customWidth="1"/>
    <col min="8" max="8" width="13.28515625" style="18" bestFit="1" customWidth="1"/>
    <col min="9" max="9" width="14.42578125" style="18" bestFit="1" customWidth="1"/>
    <col min="10" max="10" width="15.85546875" style="18" customWidth="1"/>
    <col min="11" max="11" width="10.42578125" style="18" bestFit="1" customWidth="1"/>
    <col min="12" max="12" width="13.28515625" style="18" customWidth="1"/>
    <col min="13" max="13" width="15.42578125" style="18" customWidth="1"/>
    <col min="14" max="14" width="14.42578125" style="18" customWidth="1"/>
    <col min="15" max="15" width="11.42578125" style="18" customWidth="1"/>
    <col min="16" max="16384" width="9.140625" style="18"/>
  </cols>
  <sheetData>
    <row r="1" spans="1:15" ht="28.5" customHeight="1" x14ac:dyDescent="0.2">
      <c r="A1" s="91" t="s">
        <v>1080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" customFormat="1" ht="63.7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5" ht="27.95" customHeight="1" x14ac:dyDescent="0.2">
      <c r="A3" s="5">
        <v>1</v>
      </c>
      <c r="B3" s="36" t="s">
        <v>797</v>
      </c>
      <c r="C3" s="38" t="s">
        <v>236</v>
      </c>
      <c r="D3" s="38" t="s">
        <v>5</v>
      </c>
      <c r="E3" s="2">
        <v>226</v>
      </c>
      <c r="F3" s="2">
        <v>530</v>
      </c>
      <c r="G3" s="59" t="s">
        <v>789</v>
      </c>
      <c r="H3" s="59">
        <v>21216</v>
      </c>
      <c r="I3" s="59" t="s">
        <v>1110</v>
      </c>
      <c r="J3" s="37"/>
      <c r="K3" s="36" t="s">
        <v>1072</v>
      </c>
      <c r="L3" s="36"/>
      <c r="M3" s="36" t="s">
        <v>1072</v>
      </c>
      <c r="N3" s="36"/>
      <c r="O3" s="37" t="s">
        <v>1073</v>
      </c>
    </row>
    <row r="4" spans="1:15" ht="27.95" customHeight="1" x14ac:dyDescent="0.2">
      <c r="A4" s="5">
        <v>2</v>
      </c>
      <c r="B4" s="36" t="s">
        <v>797</v>
      </c>
      <c r="C4" s="38" t="s">
        <v>202</v>
      </c>
      <c r="D4" s="38" t="s">
        <v>5</v>
      </c>
      <c r="E4" s="2">
        <v>51</v>
      </c>
      <c r="F4" s="2">
        <v>120</v>
      </c>
      <c r="G4" s="59" t="s">
        <v>789</v>
      </c>
      <c r="H4" s="59">
        <v>11908</v>
      </c>
      <c r="I4" s="59" t="s">
        <v>1110</v>
      </c>
      <c r="J4" s="37"/>
      <c r="K4" s="36" t="s">
        <v>1072</v>
      </c>
      <c r="L4" s="36"/>
      <c r="M4" s="36" t="s">
        <v>1072</v>
      </c>
      <c r="N4" s="36"/>
      <c r="O4" s="37" t="s">
        <v>1073</v>
      </c>
    </row>
    <row r="5" spans="1:15" ht="27.95" customHeight="1" x14ac:dyDescent="0.2">
      <c r="A5" s="5">
        <v>3</v>
      </c>
      <c r="B5" s="36" t="s">
        <v>797</v>
      </c>
      <c r="C5" s="38" t="s">
        <v>398</v>
      </c>
      <c r="D5" s="38" t="s">
        <v>437</v>
      </c>
      <c r="E5" s="2">
        <v>7</v>
      </c>
      <c r="F5" s="2">
        <v>30</v>
      </c>
      <c r="G5" s="59" t="s">
        <v>789</v>
      </c>
      <c r="H5" s="59"/>
      <c r="I5" s="59"/>
      <c r="J5" s="59"/>
      <c r="K5" s="36" t="s">
        <v>1072</v>
      </c>
      <c r="L5" s="36"/>
      <c r="M5" s="37"/>
      <c r="N5" s="37"/>
      <c r="O5" s="37" t="s">
        <v>1072</v>
      </c>
    </row>
    <row r="6" spans="1:15" ht="27.95" customHeight="1" x14ac:dyDescent="0.2">
      <c r="A6" s="5">
        <v>4</v>
      </c>
      <c r="B6" s="36" t="s">
        <v>797</v>
      </c>
      <c r="C6" s="38" t="s">
        <v>203</v>
      </c>
      <c r="D6" s="38" t="s">
        <v>5</v>
      </c>
      <c r="E6" s="2">
        <v>62</v>
      </c>
      <c r="F6" s="2">
        <v>139</v>
      </c>
      <c r="G6" s="59" t="s">
        <v>789</v>
      </c>
      <c r="H6" s="59">
        <v>8303</v>
      </c>
      <c r="I6" s="59" t="s">
        <v>1110</v>
      </c>
      <c r="J6" s="37"/>
      <c r="K6" s="36" t="s">
        <v>1072</v>
      </c>
      <c r="L6" s="36"/>
      <c r="M6" s="5" t="s">
        <v>1072</v>
      </c>
      <c r="N6" s="5"/>
      <c r="O6" s="37" t="s">
        <v>1072</v>
      </c>
    </row>
    <row r="7" spans="1:15" ht="27.95" customHeight="1" x14ac:dyDescent="0.2">
      <c r="A7" s="5">
        <v>5</v>
      </c>
      <c r="B7" s="36" t="s">
        <v>797</v>
      </c>
      <c r="C7" s="38" t="s">
        <v>6</v>
      </c>
      <c r="D7" s="38" t="s">
        <v>438</v>
      </c>
      <c r="E7" s="2">
        <v>17</v>
      </c>
      <c r="F7" s="2">
        <v>13</v>
      </c>
      <c r="G7" s="59" t="s">
        <v>789</v>
      </c>
      <c r="H7" s="59"/>
      <c r="I7" s="59"/>
      <c r="J7" s="59"/>
      <c r="K7" s="36" t="s">
        <v>1072</v>
      </c>
      <c r="L7" s="36"/>
      <c r="M7" s="37"/>
      <c r="N7" s="37"/>
      <c r="O7" s="37" t="s">
        <v>1072</v>
      </c>
    </row>
    <row r="8" spans="1:15" ht="27.95" customHeight="1" x14ac:dyDescent="0.2">
      <c r="A8" s="5">
        <v>6</v>
      </c>
      <c r="B8" s="36" t="s">
        <v>797</v>
      </c>
      <c r="C8" s="38" t="s">
        <v>204</v>
      </c>
      <c r="D8" s="38" t="s">
        <v>5</v>
      </c>
      <c r="E8" s="2">
        <v>185</v>
      </c>
      <c r="F8" s="2">
        <v>377</v>
      </c>
      <c r="G8" s="59" t="s">
        <v>789</v>
      </c>
      <c r="H8" s="59">
        <v>24905</v>
      </c>
      <c r="I8" s="59" t="s">
        <v>1110</v>
      </c>
      <c r="J8" s="37"/>
      <c r="K8" s="36" t="s">
        <v>1072</v>
      </c>
      <c r="L8" s="36"/>
      <c r="M8" s="36" t="s">
        <v>1072</v>
      </c>
      <c r="N8" s="36"/>
      <c r="O8" s="37" t="s">
        <v>1073</v>
      </c>
    </row>
    <row r="9" spans="1:15" ht="27.95" customHeight="1" x14ac:dyDescent="0.2">
      <c r="A9" s="5">
        <v>7</v>
      </c>
      <c r="B9" s="36" t="s">
        <v>797</v>
      </c>
      <c r="C9" s="38" t="s">
        <v>224</v>
      </c>
      <c r="D9" s="38" t="s">
        <v>5</v>
      </c>
      <c r="E9" s="2">
        <v>99</v>
      </c>
      <c r="F9" s="2">
        <v>331</v>
      </c>
      <c r="G9" s="59" t="s">
        <v>789</v>
      </c>
      <c r="H9" s="59">
        <v>17042</v>
      </c>
      <c r="I9" s="59" t="s">
        <v>1110</v>
      </c>
      <c r="J9" s="37"/>
      <c r="K9" s="36" t="s">
        <v>1072</v>
      </c>
      <c r="L9" s="36"/>
      <c r="M9" s="36" t="s">
        <v>1072</v>
      </c>
      <c r="N9" s="36"/>
      <c r="O9" s="37" t="s">
        <v>1073</v>
      </c>
    </row>
    <row r="10" spans="1:15" ht="27.95" customHeight="1" x14ac:dyDescent="0.2">
      <c r="A10" s="5">
        <v>8</v>
      </c>
      <c r="B10" s="36" t="s">
        <v>797</v>
      </c>
      <c r="C10" s="38" t="s">
        <v>225</v>
      </c>
      <c r="D10" s="38" t="s">
        <v>5</v>
      </c>
      <c r="E10" s="2">
        <v>138</v>
      </c>
      <c r="F10" s="2">
        <v>451</v>
      </c>
      <c r="G10" s="59" t="s">
        <v>789</v>
      </c>
      <c r="H10" s="59">
        <v>21406</v>
      </c>
      <c r="I10" s="59" t="s">
        <v>1110</v>
      </c>
      <c r="J10" s="59"/>
      <c r="K10" s="36" t="s">
        <v>1072</v>
      </c>
      <c r="L10" s="36"/>
      <c r="M10" s="36" t="s">
        <v>1072</v>
      </c>
      <c r="N10" s="36"/>
      <c r="O10" s="37" t="s">
        <v>1073</v>
      </c>
    </row>
    <row r="11" spans="1:15" ht="27.95" customHeight="1" x14ac:dyDescent="0.2">
      <c r="A11" s="5">
        <v>9</v>
      </c>
      <c r="B11" s="36" t="s">
        <v>797</v>
      </c>
      <c r="C11" s="38" t="s">
        <v>205</v>
      </c>
      <c r="D11" s="38" t="s">
        <v>5</v>
      </c>
      <c r="E11" s="2">
        <v>36</v>
      </c>
      <c r="F11" s="2">
        <v>108</v>
      </c>
      <c r="G11" s="59" t="s">
        <v>789</v>
      </c>
      <c r="H11" s="59">
        <v>6464</v>
      </c>
      <c r="I11" s="59" t="s">
        <v>1110</v>
      </c>
      <c r="J11" s="37"/>
      <c r="K11" s="36" t="s">
        <v>1072</v>
      </c>
      <c r="L11" s="36"/>
      <c r="M11" s="36" t="s">
        <v>1072</v>
      </c>
      <c r="N11" s="36"/>
      <c r="O11" s="37" t="s">
        <v>1073</v>
      </c>
    </row>
    <row r="12" spans="1:15" ht="27.95" customHeight="1" x14ac:dyDescent="0.2">
      <c r="A12" s="5">
        <v>10</v>
      </c>
      <c r="B12" s="36" t="s">
        <v>797</v>
      </c>
      <c r="C12" s="38" t="s">
        <v>237</v>
      </c>
      <c r="D12" s="38" t="s">
        <v>5</v>
      </c>
      <c r="E12" s="2">
        <v>63</v>
      </c>
      <c r="F12" s="2">
        <v>107</v>
      </c>
      <c r="G12" s="59" t="s">
        <v>789</v>
      </c>
      <c r="H12" s="59">
        <v>5726</v>
      </c>
      <c r="I12" s="59" t="s">
        <v>1110</v>
      </c>
      <c r="J12" s="59"/>
      <c r="K12" s="36" t="s">
        <v>1072</v>
      </c>
      <c r="L12" s="36"/>
      <c r="M12" s="73" t="s">
        <v>1072</v>
      </c>
      <c r="N12" s="37"/>
      <c r="O12" s="37" t="s">
        <v>1073</v>
      </c>
    </row>
    <row r="13" spans="1:15" ht="27.95" customHeight="1" x14ac:dyDescent="0.2">
      <c r="A13" s="5">
        <v>11</v>
      </c>
      <c r="B13" s="36" t="s">
        <v>797</v>
      </c>
      <c r="C13" s="38" t="s">
        <v>37</v>
      </c>
      <c r="D13" s="38" t="s">
        <v>5</v>
      </c>
      <c r="E13" s="2">
        <v>79</v>
      </c>
      <c r="F13" s="2">
        <v>165</v>
      </c>
      <c r="G13" s="59" t="s">
        <v>789</v>
      </c>
      <c r="H13" s="59">
        <v>13711</v>
      </c>
      <c r="I13" s="59">
        <v>1500</v>
      </c>
      <c r="J13" s="37"/>
      <c r="K13" s="36" t="s">
        <v>1072</v>
      </c>
      <c r="L13" s="36"/>
      <c r="M13" s="36" t="s">
        <v>1072</v>
      </c>
      <c r="N13" s="36"/>
      <c r="O13" s="37" t="s">
        <v>1073</v>
      </c>
    </row>
    <row r="14" spans="1:15" ht="27.95" customHeight="1" x14ac:dyDescent="0.2">
      <c r="A14" s="5">
        <v>12</v>
      </c>
      <c r="B14" s="36" t="s">
        <v>797</v>
      </c>
      <c r="C14" s="38" t="s">
        <v>6</v>
      </c>
      <c r="D14" s="38" t="s">
        <v>30</v>
      </c>
      <c r="E14" s="2">
        <v>29</v>
      </c>
      <c r="F14" s="2">
        <v>98</v>
      </c>
      <c r="G14" s="59" t="s">
        <v>789</v>
      </c>
      <c r="H14" s="59"/>
      <c r="I14" s="59">
        <v>3000</v>
      </c>
      <c r="J14" s="59"/>
      <c r="K14" s="36" t="s">
        <v>1072</v>
      </c>
      <c r="L14" s="36"/>
      <c r="M14" s="36" t="s">
        <v>1072</v>
      </c>
      <c r="N14" s="36"/>
      <c r="O14" s="37"/>
    </row>
    <row r="15" spans="1:15" ht="27.95" customHeight="1" x14ac:dyDescent="0.2">
      <c r="A15" s="5">
        <v>13</v>
      </c>
      <c r="B15" s="36" t="s">
        <v>797</v>
      </c>
      <c r="C15" s="38" t="s">
        <v>6</v>
      </c>
      <c r="D15" s="38" t="s">
        <v>226</v>
      </c>
      <c r="E15" s="2">
        <v>27</v>
      </c>
      <c r="F15" s="2">
        <v>51</v>
      </c>
      <c r="G15" s="59" t="s">
        <v>789</v>
      </c>
      <c r="H15" s="59">
        <v>6561</v>
      </c>
      <c r="I15" s="59">
        <v>1000</v>
      </c>
      <c r="J15" s="59"/>
      <c r="K15" s="36" t="s">
        <v>1072</v>
      </c>
      <c r="L15" s="36"/>
      <c r="M15" s="4" t="s">
        <v>1072</v>
      </c>
      <c r="N15" s="4"/>
      <c r="O15" s="37" t="s">
        <v>1072</v>
      </c>
    </row>
    <row r="16" spans="1:15" ht="27.95" customHeight="1" x14ac:dyDescent="0.2">
      <c r="A16" s="5">
        <v>14</v>
      </c>
      <c r="B16" s="36" t="s">
        <v>797</v>
      </c>
      <c r="C16" s="38" t="s">
        <v>206</v>
      </c>
      <c r="D16" s="38" t="s">
        <v>5</v>
      </c>
      <c r="E16" s="2">
        <v>88</v>
      </c>
      <c r="F16" s="2">
        <v>95</v>
      </c>
      <c r="G16" s="59" t="s">
        <v>789</v>
      </c>
      <c r="H16" s="59">
        <v>11848</v>
      </c>
      <c r="I16" s="59" t="s">
        <v>1110</v>
      </c>
      <c r="J16" s="37"/>
      <c r="K16" s="36" t="s">
        <v>1072</v>
      </c>
      <c r="L16" s="36"/>
      <c r="M16" s="37" t="s">
        <v>1072</v>
      </c>
      <c r="N16" s="37"/>
      <c r="O16" s="37" t="s">
        <v>1073</v>
      </c>
    </row>
    <row r="17" spans="1:15" ht="27.95" customHeight="1" x14ac:dyDescent="0.2">
      <c r="A17" s="5">
        <v>15</v>
      </c>
      <c r="B17" s="36" t="s">
        <v>797</v>
      </c>
      <c r="C17" s="38" t="s">
        <v>6</v>
      </c>
      <c r="D17" s="38" t="s">
        <v>207</v>
      </c>
      <c r="E17" s="2">
        <v>14</v>
      </c>
      <c r="F17" s="2">
        <v>36</v>
      </c>
      <c r="G17" s="59" t="s">
        <v>790</v>
      </c>
      <c r="H17" s="59"/>
      <c r="I17" s="59">
        <v>1500</v>
      </c>
      <c r="J17" s="59"/>
      <c r="K17" s="36" t="s">
        <v>1072</v>
      </c>
      <c r="L17" s="36"/>
      <c r="M17" s="37"/>
      <c r="N17" s="37"/>
      <c r="O17" s="37"/>
    </row>
    <row r="18" spans="1:15" ht="27.95" customHeight="1" x14ac:dyDescent="0.2">
      <c r="A18" s="5">
        <v>16</v>
      </c>
      <c r="B18" s="36" t="s">
        <v>797</v>
      </c>
      <c r="C18" s="38" t="s">
        <v>6</v>
      </c>
      <c r="D18" s="38" t="s">
        <v>439</v>
      </c>
      <c r="E18" s="2">
        <v>7</v>
      </c>
      <c r="F18" s="2">
        <v>13</v>
      </c>
      <c r="G18" s="59" t="s">
        <v>790</v>
      </c>
      <c r="H18" s="59"/>
      <c r="I18" s="59">
        <v>500</v>
      </c>
      <c r="J18" s="59"/>
      <c r="K18" s="36" t="s">
        <v>1072</v>
      </c>
      <c r="L18" s="36"/>
      <c r="M18" s="37"/>
      <c r="N18" s="37"/>
      <c r="O18" s="37"/>
    </row>
    <row r="19" spans="1:15" ht="27.95" customHeight="1" x14ac:dyDescent="0.2">
      <c r="A19" s="5">
        <v>17</v>
      </c>
      <c r="B19" s="36" t="s">
        <v>797</v>
      </c>
      <c r="C19" s="38" t="s">
        <v>6</v>
      </c>
      <c r="D19" s="38" t="s">
        <v>532</v>
      </c>
      <c r="E19" s="2">
        <v>27</v>
      </c>
      <c r="F19" s="2">
        <v>107</v>
      </c>
      <c r="G19" s="59" t="s">
        <v>790</v>
      </c>
      <c r="H19" s="59">
        <v>1650</v>
      </c>
      <c r="I19" s="59">
        <v>1500</v>
      </c>
      <c r="J19" s="59"/>
      <c r="K19" s="36" t="s">
        <v>1072</v>
      </c>
      <c r="L19" s="36"/>
      <c r="M19" s="5" t="s">
        <v>1072</v>
      </c>
      <c r="N19" s="5"/>
      <c r="O19" s="37"/>
    </row>
    <row r="20" spans="1:15" ht="27.95" customHeight="1" x14ac:dyDescent="0.2">
      <c r="A20" s="5">
        <v>18</v>
      </c>
      <c r="B20" s="36" t="s">
        <v>797</v>
      </c>
      <c r="C20" s="38" t="s">
        <v>6</v>
      </c>
      <c r="D20" s="38" t="s">
        <v>209</v>
      </c>
      <c r="E20" s="2">
        <v>34</v>
      </c>
      <c r="F20" s="2">
        <v>102</v>
      </c>
      <c r="G20" s="59" t="s">
        <v>789</v>
      </c>
      <c r="H20" s="59"/>
      <c r="I20" s="59">
        <v>4500</v>
      </c>
      <c r="J20" s="59"/>
      <c r="K20" s="36" t="s">
        <v>1072</v>
      </c>
      <c r="L20" s="36"/>
      <c r="M20" s="37" t="s">
        <v>1072</v>
      </c>
      <c r="N20" s="37"/>
      <c r="O20" s="37"/>
    </row>
    <row r="21" spans="1:15" ht="27.95" customHeight="1" x14ac:dyDescent="0.2">
      <c r="A21" s="5">
        <v>19</v>
      </c>
      <c r="B21" s="36" t="s">
        <v>797</v>
      </c>
      <c r="C21" s="38" t="s">
        <v>227</v>
      </c>
      <c r="D21" s="38" t="s">
        <v>5</v>
      </c>
      <c r="E21" s="2">
        <v>38</v>
      </c>
      <c r="F21" s="2">
        <v>113</v>
      </c>
      <c r="G21" s="59" t="s">
        <v>789</v>
      </c>
      <c r="H21" s="59">
        <v>6843</v>
      </c>
      <c r="I21" s="59" t="s">
        <v>1110</v>
      </c>
      <c r="J21" s="37"/>
      <c r="K21" s="36" t="s">
        <v>1072</v>
      </c>
      <c r="L21" s="36"/>
      <c r="M21" s="37" t="s">
        <v>1072</v>
      </c>
      <c r="N21" s="37"/>
      <c r="O21" s="37" t="s">
        <v>1072</v>
      </c>
    </row>
    <row r="22" spans="1:15" ht="27.95" customHeight="1" x14ac:dyDescent="0.2">
      <c r="A22" s="5">
        <v>20</v>
      </c>
      <c r="B22" s="36" t="s">
        <v>797</v>
      </c>
      <c r="C22" s="38" t="s">
        <v>398</v>
      </c>
      <c r="D22" s="38" t="s">
        <v>231</v>
      </c>
      <c r="E22" s="2">
        <v>10</v>
      </c>
      <c r="F22" s="2">
        <v>24</v>
      </c>
      <c r="G22" s="59" t="s">
        <v>789</v>
      </c>
      <c r="H22" s="59"/>
      <c r="I22" s="59"/>
      <c r="J22" s="59"/>
      <c r="K22" s="36" t="s">
        <v>1072</v>
      </c>
      <c r="L22" s="36"/>
      <c r="M22" s="37"/>
      <c r="N22" s="37"/>
      <c r="O22" s="37" t="s">
        <v>1072</v>
      </c>
    </row>
    <row r="23" spans="1:15" ht="27.95" customHeight="1" x14ac:dyDescent="0.2">
      <c r="A23" s="5">
        <v>21</v>
      </c>
      <c r="B23" s="36" t="s">
        <v>797</v>
      </c>
      <c r="C23" s="38" t="s">
        <v>6</v>
      </c>
      <c r="D23" s="38" t="s">
        <v>30</v>
      </c>
      <c r="E23" s="2">
        <v>83</v>
      </c>
      <c r="F23" s="2">
        <v>210</v>
      </c>
      <c r="G23" s="59" t="s">
        <v>789</v>
      </c>
      <c r="H23" s="59">
        <v>2000</v>
      </c>
      <c r="I23" s="59">
        <v>13000</v>
      </c>
      <c r="J23" s="59"/>
      <c r="K23" s="36" t="s">
        <v>1072</v>
      </c>
      <c r="L23" s="36"/>
      <c r="M23" s="5" t="s">
        <v>1072</v>
      </c>
      <c r="N23" s="37"/>
      <c r="O23" s="37"/>
    </row>
    <row r="24" spans="1:15" ht="27.95" customHeight="1" x14ac:dyDescent="0.2">
      <c r="A24" s="5">
        <v>22</v>
      </c>
      <c r="B24" s="36" t="s">
        <v>797</v>
      </c>
      <c r="C24" s="38" t="s">
        <v>228</v>
      </c>
      <c r="D24" s="38" t="s">
        <v>5</v>
      </c>
      <c r="E24" s="2">
        <v>173</v>
      </c>
      <c r="F24" s="2">
        <v>603</v>
      </c>
      <c r="G24" s="59" t="s">
        <v>789</v>
      </c>
      <c r="H24" s="59">
        <v>25725</v>
      </c>
      <c r="I24" s="59" t="s">
        <v>1110</v>
      </c>
      <c r="J24" s="37"/>
      <c r="K24" s="36" t="s">
        <v>1072</v>
      </c>
      <c r="L24" s="36" t="s">
        <v>1183</v>
      </c>
      <c r="M24" s="36" t="s">
        <v>1072</v>
      </c>
      <c r="N24" s="36"/>
      <c r="O24" s="37" t="s">
        <v>1073</v>
      </c>
    </row>
    <row r="25" spans="1:15" ht="27.95" customHeight="1" x14ac:dyDescent="0.2">
      <c r="A25" s="5">
        <v>23</v>
      </c>
      <c r="B25" s="36" t="s">
        <v>797</v>
      </c>
      <c r="C25" s="38" t="s">
        <v>210</v>
      </c>
      <c r="D25" s="38" t="s">
        <v>5</v>
      </c>
      <c r="E25" s="2">
        <v>65</v>
      </c>
      <c r="F25" s="2">
        <v>195</v>
      </c>
      <c r="G25" s="59" t="s">
        <v>789</v>
      </c>
      <c r="H25" s="59">
        <v>13124</v>
      </c>
      <c r="I25" s="59" t="s">
        <v>1110</v>
      </c>
      <c r="J25" s="37"/>
      <c r="K25" s="36" t="s">
        <v>1072</v>
      </c>
      <c r="L25" s="36"/>
      <c r="M25" s="36" t="s">
        <v>1072</v>
      </c>
      <c r="N25" s="36"/>
      <c r="O25" s="37" t="s">
        <v>1073</v>
      </c>
    </row>
    <row r="26" spans="1:15" ht="27.95" customHeight="1" x14ac:dyDescent="0.2">
      <c r="A26" s="5">
        <v>24</v>
      </c>
      <c r="B26" s="36" t="s">
        <v>797</v>
      </c>
      <c r="C26" s="38" t="s">
        <v>238</v>
      </c>
      <c r="D26" s="38" t="s">
        <v>5</v>
      </c>
      <c r="E26" s="2">
        <v>178</v>
      </c>
      <c r="F26" s="2">
        <v>397</v>
      </c>
      <c r="G26" s="59" t="s">
        <v>789</v>
      </c>
      <c r="H26" s="59">
        <v>20768</v>
      </c>
      <c r="I26" s="59" t="s">
        <v>1110</v>
      </c>
      <c r="J26" s="37"/>
      <c r="K26" s="36" t="s">
        <v>1072</v>
      </c>
      <c r="L26" s="36"/>
      <c r="M26" s="4" t="s">
        <v>1072</v>
      </c>
      <c r="N26" s="4"/>
      <c r="O26" s="37" t="s">
        <v>1073</v>
      </c>
    </row>
    <row r="27" spans="1:15" ht="27.95" customHeight="1" x14ac:dyDescent="0.2">
      <c r="A27" s="5">
        <v>25</v>
      </c>
      <c r="B27" s="36" t="s">
        <v>797</v>
      </c>
      <c r="C27" s="38" t="s">
        <v>6</v>
      </c>
      <c r="D27" s="38" t="s">
        <v>449</v>
      </c>
      <c r="E27" s="2">
        <v>7</v>
      </c>
      <c r="F27" s="2">
        <v>18</v>
      </c>
      <c r="G27" s="59" t="s">
        <v>790</v>
      </c>
      <c r="H27" s="59"/>
      <c r="I27" s="59"/>
      <c r="J27" s="59"/>
      <c r="K27" s="36" t="s">
        <v>1072</v>
      </c>
      <c r="L27" s="36"/>
      <c r="M27" s="37"/>
      <c r="N27" s="37"/>
      <c r="O27" s="37"/>
    </row>
    <row r="28" spans="1:15" ht="27.95" customHeight="1" x14ac:dyDescent="0.2">
      <c r="A28" s="5">
        <v>26</v>
      </c>
      <c r="B28" s="36" t="s">
        <v>797</v>
      </c>
      <c r="C28" s="38" t="s">
        <v>6</v>
      </c>
      <c r="D28" s="38" t="s">
        <v>239</v>
      </c>
      <c r="E28" s="2">
        <v>1</v>
      </c>
      <c r="F28" s="2">
        <v>14</v>
      </c>
      <c r="G28" s="59" t="s">
        <v>790</v>
      </c>
      <c r="H28" s="59"/>
      <c r="I28" s="59"/>
      <c r="J28" s="59"/>
      <c r="K28" s="36" t="s">
        <v>1072</v>
      </c>
      <c r="L28" s="36"/>
      <c r="M28" s="37"/>
      <c r="N28" s="37"/>
      <c r="O28" s="37"/>
    </row>
    <row r="29" spans="1:15" ht="27.95" customHeight="1" x14ac:dyDescent="0.2">
      <c r="A29" s="5">
        <v>27</v>
      </c>
      <c r="B29" s="36" t="s">
        <v>797</v>
      </c>
      <c r="C29" s="38" t="s">
        <v>6</v>
      </c>
      <c r="D29" s="38" t="s">
        <v>215</v>
      </c>
      <c r="E29" s="2">
        <v>7</v>
      </c>
      <c r="F29" s="2">
        <v>0</v>
      </c>
      <c r="G29" s="59" t="s">
        <v>790</v>
      </c>
      <c r="H29" s="59"/>
      <c r="I29" s="59"/>
      <c r="J29" s="59"/>
      <c r="K29" s="36" t="s">
        <v>1072</v>
      </c>
      <c r="L29" s="36"/>
      <c r="M29" s="37"/>
      <c r="N29" s="37"/>
      <c r="O29" s="37"/>
    </row>
    <row r="30" spans="1:15" ht="27.95" customHeight="1" x14ac:dyDescent="0.2">
      <c r="A30" s="5">
        <v>28</v>
      </c>
      <c r="B30" s="36" t="s">
        <v>797</v>
      </c>
      <c r="C30" s="38" t="s">
        <v>6</v>
      </c>
      <c r="D30" s="38" t="s">
        <v>240</v>
      </c>
      <c r="E30" s="2">
        <v>2</v>
      </c>
      <c r="F30" s="2">
        <v>0</v>
      </c>
      <c r="G30" s="59" t="s">
        <v>790</v>
      </c>
      <c r="H30" s="59"/>
      <c r="I30" s="59"/>
      <c r="J30" s="59"/>
      <c r="K30" s="36" t="s">
        <v>1072</v>
      </c>
      <c r="L30" s="36"/>
      <c r="M30" s="37"/>
      <c r="N30" s="37"/>
      <c r="O30" s="37"/>
    </row>
    <row r="31" spans="1:15" ht="27.95" customHeight="1" x14ac:dyDescent="0.2">
      <c r="A31" s="5">
        <v>29</v>
      </c>
      <c r="B31" s="36" t="s">
        <v>797</v>
      </c>
      <c r="C31" s="38" t="s">
        <v>229</v>
      </c>
      <c r="D31" s="38" t="s">
        <v>5</v>
      </c>
      <c r="E31" s="2">
        <v>86</v>
      </c>
      <c r="F31" s="2">
        <v>190</v>
      </c>
      <c r="G31" s="59" t="s">
        <v>789</v>
      </c>
      <c r="H31" s="59">
        <v>9481</v>
      </c>
      <c r="I31" s="59" t="s">
        <v>1110</v>
      </c>
      <c r="J31" s="59"/>
      <c r="K31" s="36" t="s">
        <v>1072</v>
      </c>
      <c r="L31" s="36"/>
      <c r="M31" s="37" t="s">
        <v>1072</v>
      </c>
      <c r="N31" s="37"/>
      <c r="O31" s="37" t="s">
        <v>1073</v>
      </c>
    </row>
    <row r="32" spans="1:15" ht="27.95" customHeight="1" x14ac:dyDescent="0.2">
      <c r="A32" s="5">
        <v>30</v>
      </c>
      <c r="B32" s="36" t="s">
        <v>797</v>
      </c>
      <c r="C32" s="38" t="s">
        <v>6</v>
      </c>
      <c r="D32" s="38" t="s">
        <v>446</v>
      </c>
      <c r="E32" s="2">
        <v>23</v>
      </c>
      <c r="F32" s="2">
        <v>46</v>
      </c>
      <c r="G32" s="59" t="s">
        <v>789</v>
      </c>
      <c r="H32" s="59">
        <v>1550</v>
      </c>
      <c r="I32" s="59">
        <v>1500</v>
      </c>
      <c r="J32" s="59"/>
      <c r="K32" s="36" t="s">
        <v>1072</v>
      </c>
      <c r="L32" s="36" t="s">
        <v>1073</v>
      </c>
      <c r="M32" s="37" t="s">
        <v>1072</v>
      </c>
      <c r="N32" s="37"/>
      <c r="O32" s="37"/>
    </row>
    <row r="33" spans="1:15" ht="27.95" customHeight="1" x14ac:dyDescent="0.2">
      <c r="A33" s="5">
        <v>31</v>
      </c>
      <c r="B33" s="36" t="s">
        <v>797</v>
      </c>
      <c r="C33" s="38" t="s">
        <v>6</v>
      </c>
      <c r="D33" s="38" t="s">
        <v>230</v>
      </c>
      <c r="E33" s="2">
        <v>42</v>
      </c>
      <c r="F33" s="2">
        <v>85</v>
      </c>
      <c r="G33" s="59" t="s">
        <v>789</v>
      </c>
      <c r="H33" s="59"/>
      <c r="I33" s="59">
        <v>3000</v>
      </c>
      <c r="J33" s="59"/>
      <c r="K33" s="36" t="s">
        <v>1072</v>
      </c>
      <c r="L33" s="36" t="s">
        <v>1225</v>
      </c>
      <c r="M33" s="36" t="s">
        <v>1072</v>
      </c>
      <c r="N33" s="36"/>
      <c r="O33" s="37"/>
    </row>
    <row r="34" spans="1:15" ht="27.95" customHeight="1" x14ac:dyDescent="0.2">
      <c r="A34" s="5">
        <v>32</v>
      </c>
      <c r="B34" s="36" t="s">
        <v>797</v>
      </c>
      <c r="C34" s="38" t="s">
        <v>6</v>
      </c>
      <c r="D34" s="38" t="s">
        <v>442</v>
      </c>
      <c r="E34" s="2">
        <v>32</v>
      </c>
      <c r="F34" s="2">
        <v>39</v>
      </c>
      <c r="G34" s="59" t="s">
        <v>789</v>
      </c>
      <c r="H34" s="59"/>
      <c r="I34" s="59"/>
      <c r="J34" s="59"/>
      <c r="K34" s="36" t="s">
        <v>1072</v>
      </c>
      <c r="L34" s="36"/>
      <c r="M34" s="73" t="s">
        <v>1072</v>
      </c>
      <c r="N34" s="37"/>
      <c r="O34" s="37"/>
    </row>
    <row r="35" spans="1:15" ht="27.95" customHeight="1" x14ac:dyDescent="0.2">
      <c r="A35" s="5">
        <v>33</v>
      </c>
      <c r="B35" s="36" t="s">
        <v>797</v>
      </c>
      <c r="C35" s="38" t="s">
        <v>6</v>
      </c>
      <c r="D35" s="38" t="s">
        <v>447</v>
      </c>
      <c r="E35" s="2">
        <v>57</v>
      </c>
      <c r="F35" s="2">
        <v>78</v>
      </c>
      <c r="G35" s="59" t="s">
        <v>789</v>
      </c>
      <c r="H35" s="59"/>
      <c r="I35" s="59"/>
      <c r="J35" s="59"/>
      <c r="K35" s="36" t="s">
        <v>1072</v>
      </c>
      <c r="L35" s="36" t="s">
        <v>1073</v>
      </c>
      <c r="M35" s="37" t="s">
        <v>1072</v>
      </c>
      <c r="N35" s="37"/>
      <c r="O35" s="37"/>
    </row>
    <row r="36" spans="1:15" ht="27.95" customHeight="1" x14ac:dyDescent="0.2">
      <c r="A36" s="5">
        <v>34</v>
      </c>
      <c r="B36" s="36" t="s">
        <v>797</v>
      </c>
      <c r="C36" s="38" t="s">
        <v>525</v>
      </c>
      <c r="D36" s="38" t="s">
        <v>5</v>
      </c>
      <c r="E36" s="2">
        <v>25</v>
      </c>
      <c r="F36" s="2">
        <v>36</v>
      </c>
      <c r="G36" s="59" t="s">
        <v>789</v>
      </c>
      <c r="H36" s="59">
        <v>2000</v>
      </c>
      <c r="I36" s="59"/>
      <c r="J36" s="59"/>
      <c r="K36" s="36" t="s">
        <v>1072</v>
      </c>
      <c r="L36" s="36"/>
      <c r="M36" s="37"/>
      <c r="N36" s="37"/>
      <c r="O36" s="37" t="s">
        <v>1072</v>
      </c>
    </row>
    <row r="37" spans="1:15" ht="27.95" customHeight="1" x14ac:dyDescent="0.2">
      <c r="A37" s="5">
        <v>35</v>
      </c>
      <c r="B37" s="36" t="s">
        <v>797</v>
      </c>
      <c r="C37" s="38" t="s">
        <v>398</v>
      </c>
      <c r="D37" s="38" t="s">
        <v>211</v>
      </c>
      <c r="E37" s="2">
        <v>10</v>
      </c>
      <c r="F37" s="2">
        <v>10</v>
      </c>
      <c r="G37" s="59" t="s">
        <v>790</v>
      </c>
      <c r="H37" s="59"/>
      <c r="I37" s="59"/>
      <c r="J37" s="59"/>
      <c r="K37" s="36" t="s">
        <v>1072</v>
      </c>
      <c r="L37" s="36"/>
      <c r="M37" s="37"/>
      <c r="N37" s="37"/>
      <c r="O37" s="37"/>
    </row>
    <row r="38" spans="1:15" ht="27.95" customHeight="1" x14ac:dyDescent="0.2">
      <c r="A38" s="5">
        <v>36</v>
      </c>
      <c r="B38" s="36" t="s">
        <v>797</v>
      </c>
      <c r="C38" s="38" t="s">
        <v>6</v>
      </c>
      <c r="D38" s="38" t="s">
        <v>212</v>
      </c>
      <c r="E38" s="2">
        <v>13</v>
      </c>
      <c r="F38" s="2">
        <v>15</v>
      </c>
      <c r="G38" s="59" t="s">
        <v>790</v>
      </c>
      <c r="H38" s="59"/>
      <c r="I38" s="59"/>
      <c r="J38" s="59"/>
      <c r="K38" s="36" t="s">
        <v>1072</v>
      </c>
      <c r="L38" s="36"/>
      <c r="M38" s="37"/>
      <c r="N38" s="37"/>
      <c r="O38" s="37"/>
    </row>
    <row r="39" spans="1:15" ht="27.95" customHeight="1" x14ac:dyDescent="0.2">
      <c r="A39" s="5">
        <v>37</v>
      </c>
      <c r="B39" s="36" t="s">
        <v>797</v>
      </c>
      <c r="C39" s="38" t="s">
        <v>6</v>
      </c>
      <c r="D39" s="38" t="s">
        <v>441</v>
      </c>
      <c r="E39" s="2">
        <v>20</v>
      </c>
      <c r="F39" s="2">
        <v>18</v>
      </c>
      <c r="G39" s="59" t="s">
        <v>790</v>
      </c>
      <c r="H39" s="59"/>
      <c r="I39" s="59"/>
      <c r="J39" s="59"/>
      <c r="K39" s="36" t="s">
        <v>1072</v>
      </c>
      <c r="L39" s="36"/>
      <c r="M39" s="37"/>
      <c r="N39" s="37"/>
      <c r="O39" s="37"/>
    </row>
    <row r="40" spans="1:15" ht="27.95" customHeight="1" x14ac:dyDescent="0.2">
      <c r="A40" s="5">
        <v>38</v>
      </c>
      <c r="B40" s="36" t="s">
        <v>797</v>
      </c>
      <c r="C40" s="38" t="s">
        <v>398</v>
      </c>
      <c r="D40" s="38" t="s">
        <v>442</v>
      </c>
      <c r="E40" s="2">
        <v>18</v>
      </c>
      <c r="F40" s="2">
        <v>18</v>
      </c>
      <c r="G40" s="59" t="s">
        <v>790</v>
      </c>
      <c r="H40" s="59"/>
      <c r="I40" s="59"/>
      <c r="J40" s="59"/>
      <c r="K40" s="36" t="s">
        <v>1072</v>
      </c>
      <c r="L40" s="36"/>
      <c r="M40" s="37"/>
      <c r="N40" s="37"/>
      <c r="O40" s="37"/>
    </row>
    <row r="41" spans="1:15" ht="27.95" customHeight="1" x14ac:dyDescent="0.2">
      <c r="A41" s="5">
        <v>39</v>
      </c>
      <c r="B41" s="36" t="s">
        <v>797</v>
      </c>
      <c r="C41" s="38" t="s">
        <v>6</v>
      </c>
      <c r="D41" s="38" t="s">
        <v>440</v>
      </c>
      <c r="E41" s="2">
        <v>4</v>
      </c>
      <c r="F41" s="2">
        <v>8</v>
      </c>
      <c r="G41" s="59" t="s">
        <v>790</v>
      </c>
      <c r="H41" s="59"/>
      <c r="I41" s="59"/>
      <c r="J41" s="59"/>
      <c r="K41" s="36" t="s">
        <v>1072</v>
      </c>
      <c r="L41" s="36"/>
      <c r="M41" s="37"/>
      <c r="N41" s="37"/>
      <c r="O41" s="37" t="s">
        <v>1072</v>
      </c>
    </row>
    <row r="42" spans="1:15" ht="27.95" customHeight="1" x14ac:dyDescent="0.2">
      <c r="A42" s="5">
        <v>40</v>
      </c>
      <c r="B42" s="36" t="s">
        <v>797</v>
      </c>
      <c r="C42" s="38" t="s">
        <v>213</v>
      </c>
      <c r="D42" s="38" t="s">
        <v>5</v>
      </c>
      <c r="E42" s="2">
        <v>348</v>
      </c>
      <c r="F42" s="2">
        <v>907</v>
      </c>
      <c r="G42" s="59" t="s">
        <v>789</v>
      </c>
      <c r="H42" s="59">
        <v>25913</v>
      </c>
      <c r="I42" s="59" t="s">
        <v>1110</v>
      </c>
      <c r="J42" s="59"/>
      <c r="K42" s="36" t="s">
        <v>1072</v>
      </c>
      <c r="L42" s="36"/>
      <c r="M42" s="36" t="s">
        <v>1072</v>
      </c>
      <c r="N42" s="36"/>
      <c r="O42" s="37" t="s">
        <v>1073</v>
      </c>
    </row>
    <row r="43" spans="1:15" ht="27.95" customHeight="1" x14ac:dyDescent="0.2">
      <c r="A43" s="5">
        <v>41</v>
      </c>
      <c r="B43" s="36" t="s">
        <v>797</v>
      </c>
      <c r="C43" s="38" t="s">
        <v>232</v>
      </c>
      <c r="D43" s="38" t="s">
        <v>5</v>
      </c>
      <c r="E43" s="2">
        <v>60</v>
      </c>
      <c r="F43" s="2">
        <v>125</v>
      </c>
      <c r="G43" s="59" t="s">
        <v>789</v>
      </c>
      <c r="H43" s="59">
        <v>9283</v>
      </c>
      <c r="I43" s="59" t="s">
        <v>1110</v>
      </c>
      <c r="J43" s="37"/>
      <c r="K43" s="36" t="s">
        <v>1072</v>
      </c>
      <c r="L43" s="36"/>
      <c r="M43" s="36" t="s">
        <v>1072</v>
      </c>
      <c r="N43" s="36"/>
      <c r="O43" s="37" t="s">
        <v>1073</v>
      </c>
    </row>
    <row r="44" spans="1:15" ht="27.95" customHeight="1" x14ac:dyDescent="0.2">
      <c r="A44" s="5">
        <v>42</v>
      </c>
      <c r="B44" s="36" t="s">
        <v>797</v>
      </c>
      <c r="C44" s="38" t="s">
        <v>398</v>
      </c>
      <c r="D44" s="38" t="s">
        <v>448</v>
      </c>
      <c r="E44" s="2">
        <v>11</v>
      </c>
      <c r="F44" s="2">
        <v>61</v>
      </c>
      <c r="G44" s="59" t="s">
        <v>789</v>
      </c>
      <c r="H44" s="59"/>
      <c r="I44" s="59"/>
      <c r="J44" s="59"/>
      <c r="K44" s="36" t="s">
        <v>1072</v>
      </c>
      <c r="L44" s="36"/>
      <c r="M44" s="37"/>
      <c r="N44" s="37"/>
      <c r="O44" s="37" t="s">
        <v>1072</v>
      </c>
    </row>
    <row r="45" spans="1:15" ht="27.95" customHeight="1" x14ac:dyDescent="0.2">
      <c r="A45" s="5">
        <v>43</v>
      </c>
      <c r="B45" s="36" t="s">
        <v>797</v>
      </c>
      <c r="C45" s="38" t="s">
        <v>233</v>
      </c>
      <c r="D45" s="38" t="s">
        <v>5</v>
      </c>
      <c r="E45" s="2">
        <v>55</v>
      </c>
      <c r="F45" s="2">
        <v>157</v>
      </c>
      <c r="G45" s="59" t="s">
        <v>789</v>
      </c>
      <c r="H45" s="59">
        <v>12660</v>
      </c>
      <c r="I45" s="59" t="s">
        <v>1110</v>
      </c>
      <c r="J45" s="59"/>
      <c r="K45" s="36" t="s">
        <v>1072</v>
      </c>
      <c r="L45" s="36"/>
      <c r="M45" s="37" t="s">
        <v>1072</v>
      </c>
      <c r="N45" s="37"/>
      <c r="O45" s="4"/>
    </row>
    <row r="46" spans="1:15" ht="27.95" customHeight="1" x14ac:dyDescent="0.2">
      <c r="A46" s="5">
        <v>44</v>
      </c>
      <c r="B46" s="36" t="s">
        <v>797</v>
      </c>
      <c r="C46" s="38" t="s">
        <v>6</v>
      </c>
      <c r="D46" s="38" t="s">
        <v>234</v>
      </c>
      <c r="E46" s="2">
        <v>14</v>
      </c>
      <c r="F46" s="2">
        <v>42</v>
      </c>
      <c r="G46" s="59" t="s">
        <v>789</v>
      </c>
      <c r="H46" s="59"/>
      <c r="I46" s="59"/>
      <c r="J46" s="59"/>
      <c r="K46" s="36" t="s">
        <v>1072</v>
      </c>
      <c r="L46" s="36"/>
      <c r="M46" s="37"/>
      <c r="N46" s="37"/>
      <c r="O46" s="37"/>
    </row>
    <row r="47" spans="1:15" ht="27.95" customHeight="1" x14ac:dyDescent="0.2">
      <c r="A47" s="5">
        <v>45</v>
      </c>
      <c r="B47" s="36" t="s">
        <v>797</v>
      </c>
      <c r="C47" s="38" t="s">
        <v>214</v>
      </c>
      <c r="D47" s="38" t="s">
        <v>5</v>
      </c>
      <c r="E47" s="2">
        <v>138</v>
      </c>
      <c r="F47" s="2">
        <v>300</v>
      </c>
      <c r="G47" s="59" t="s">
        <v>789</v>
      </c>
      <c r="H47" s="59">
        <v>15605</v>
      </c>
      <c r="I47" s="59" t="s">
        <v>1110</v>
      </c>
      <c r="J47" s="59"/>
      <c r="K47" s="36" t="s">
        <v>1072</v>
      </c>
      <c r="L47" s="36"/>
      <c r="M47" s="36" t="s">
        <v>1072</v>
      </c>
      <c r="N47" s="36"/>
      <c r="O47" s="37" t="s">
        <v>1073</v>
      </c>
    </row>
    <row r="48" spans="1:15" ht="27.95" customHeight="1" x14ac:dyDescent="0.2">
      <c r="A48" s="5">
        <v>46</v>
      </c>
      <c r="B48" s="36" t="s">
        <v>797</v>
      </c>
      <c r="C48" s="38" t="s">
        <v>6</v>
      </c>
      <c r="D48" s="38" t="s">
        <v>444</v>
      </c>
      <c r="E48" s="2">
        <v>17</v>
      </c>
      <c r="F48" s="2">
        <v>22</v>
      </c>
      <c r="G48" s="59" t="s">
        <v>790</v>
      </c>
      <c r="H48" s="59"/>
      <c r="I48" s="59"/>
      <c r="J48" s="59"/>
      <c r="K48" s="36" t="s">
        <v>1072</v>
      </c>
      <c r="L48" s="36"/>
      <c r="M48" s="37"/>
      <c r="N48" s="37"/>
      <c r="O48" s="37"/>
    </row>
    <row r="49" spans="1:15" ht="27.95" customHeight="1" x14ac:dyDescent="0.2">
      <c r="A49" s="5">
        <v>47</v>
      </c>
      <c r="B49" s="36" t="s">
        <v>797</v>
      </c>
      <c r="C49" s="38" t="s">
        <v>6</v>
      </c>
      <c r="D49" s="38" t="s">
        <v>216</v>
      </c>
      <c r="E49" s="2">
        <v>17</v>
      </c>
      <c r="F49" s="2">
        <v>33</v>
      </c>
      <c r="G49" s="59" t="s">
        <v>790</v>
      </c>
      <c r="H49" s="59"/>
      <c r="I49" s="59"/>
      <c r="J49" s="59"/>
      <c r="K49" s="36" t="s">
        <v>1072</v>
      </c>
      <c r="L49" s="36"/>
      <c r="M49" s="37"/>
      <c r="N49" s="37"/>
      <c r="O49" s="37"/>
    </row>
    <row r="50" spans="1:15" ht="27.95" customHeight="1" x14ac:dyDescent="0.2">
      <c r="A50" s="5">
        <v>48</v>
      </c>
      <c r="B50" s="36" t="s">
        <v>797</v>
      </c>
      <c r="C50" s="38" t="s">
        <v>398</v>
      </c>
      <c r="D50" s="38" t="s">
        <v>443</v>
      </c>
      <c r="E50" s="2">
        <v>9</v>
      </c>
      <c r="F50" s="2">
        <v>14</v>
      </c>
      <c r="G50" s="59" t="s">
        <v>789</v>
      </c>
      <c r="H50" s="59"/>
      <c r="I50" s="59"/>
      <c r="J50" s="59"/>
      <c r="K50" s="36" t="s">
        <v>1072</v>
      </c>
      <c r="L50" s="36"/>
      <c r="M50" s="37"/>
      <c r="N50" s="37"/>
      <c r="O50" s="37" t="s">
        <v>1072</v>
      </c>
    </row>
    <row r="51" spans="1:15" ht="27.95" customHeight="1" x14ac:dyDescent="0.2">
      <c r="A51" s="5">
        <v>49</v>
      </c>
      <c r="B51" s="36" t="s">
        <v>797</v>
      </c>
      <c r="C51" s="38" t="s">
        <v>217</v>
      </c>
      <c r="D51" s="38" t="s">
        <v>5</v>
      </c>
      <c r="E51" s="2">
        <v>316</v>
      </c>
      <c r="F51" s="2">
        <v>1000</v>
      </c>
      <c r="G51" s="59" t="s">
        <v>789</v>
      </c>
      <c r="H51" s="59">
        <v>39133</v>
      </c>
      <c r="I51" s="59">
        <v>4000</v>
      </c>
      <c r="J51" s="37"/>
      <c r="K51" s="36" t="s">
        <v>1072</v>
      </c>
      <c r="L51" s="71" t="s">
        <v>1073</v>
      </c>
      <c r="M51" s="36" t="s">
        <v>1072</v>
      </c>
      <c r="N51" s="36"/>
      <c r="O51" s="37" t="s">
        <v>1073</v>
      </c>
    </row>
    <row r="52" spans="1:15" ht="27.95" customHeight="1" x14ac:dyDescent="0.2">
      <c r="A52" s="5">
        <v>50</v>
      </c>
      <c r="B52" s="36" t="s">
        <v>797</v>
      </c>
      <c r="C52" s="38" t="s">
        <v>218</v>
      </c>
      <c r="D52" s="38" t="s">
        <v>5</v>
      </c>
      <c r="E52" s="2">
        <v>28</v>
      </c>
      <c r="F52" s="2">
        <v>81</v>
      </c>
      <c r="G52" s="59" t="s">
        <v>789</v>
      </c>
      <c r="H52" s="59"/>
      <c r="I52" s="59"/>
      <c r="J52" s="59"/>
      <c r="K52" s="36" t="s">
        <v>1072</v>
      </c>
      <c r="L52" s="36"/>
      <c r="M52" s="37" t="s">
        <v>1072</v>
      </c>
      <c r="N52" s="37"/>
      <c r="O52" s="37"/>
    </row>
    <row r="53" spans="1:15" ht="27.95" customHeight="1" x14ac:dyDescent="0.2">
      <c r="A53" s="5">
        <v>51</v>
      </c>
      <c r="B53" s="36" t="s">
        <v>797</v>
      </c>
      <c r="C53" s="38" t="s">
        <v>219</v>
      </c>
      <c r="D53" s="38" t="s">
        <v>5</v>
      </c>
      <c r="E53" s="2">
        <v>219</v>
      </c>
      <c r="F53" s="2">
        <v>516</v>
      </c>
      <c r="G53" s="59" t="s">
        <v>789</v>
      </c>
      <c r="H53" s="59"/>
      <c r="I53" s="59"/>
      <c r="J53" s="59"/>
      <c r="K53" s="36" t="s">
        <v>1072</v>
      </c>
      <c r="L53" s="36"/>
      <c r="M53" s="37"/>
      <c r="N53" s="37"/>
      <c r="O53" s="37" t="s">
        <v>1072</v>
      </c>
    </row>
    <row r="54" spans="1:15" ht="27.95" customHeight="1" x14ac:dyDescent="0.2">
      <c r="A54" s="5">
        <v>52</v>
      </c>
      <c r="B54" s="36" t="s">
        <v>797</v>
      </c>
      <c r="C54" s="38" t="s">
        <v>6</v>
      </c>
      <c r="D54" s="38" t="s">
        <v>445</v>
      </c>
      <c r="E54" s="2">
        <v>22</v>
      </c>
      <c r="F54" s="2">
        <v>18</v>
      </c>
      <c r="G54" s="59" t="s">
        <v>789</v>
      </c>
      <c r="H54" s="59"/>
      <c r="I54" s="59"/>
      <c r="J54" s="59"/>
      <c r="K54" s="36" t="s">
        <v>1072</v>
      </c>
      <c r="L54" s="36"/>
      <c r="M54" s="37"/>
      <c r="N54" s="37"/>
      <c r="O54" s="37" t="s">
        <v>1072</v>
      </c>
    </row>
    <row r="55" spans="1:15" ht="27.95" customHeight="1" x14ac:dyDescent="0.2">
      <c r="A55" s="5">
        <v>53</v>
      </c>
      <c r="B55" s="36" t="s">
        <v>797</v>
      </c>
      <c r="C55" s="38" t="s">
        <v>398</v>
      </c>
      <c r="D55" s="38" t="s">
        <v>220</v>
      </c>
      <c r="E55" s="2">
        <v>29</v>
      </c>
      <c r="F55" s="2">
        <v>25</v>
      </c>
      <c r="G55" s="59" t="s">
        <v>790</v>
      </c>
      <c r="H55" s="59"/>
      <c r="I55" s="59"/>
      <c r="J55" s="92"/>
      <c r="K55" s="36" t="s">
        <v>1072</v>
      </c>
      <c r="L55" s="36"/>
      <c r="M55" s="37"/>
      <c r="N55" s="37"/>
      <c r="O55" s="37" t="s">
        <v>1072</v>
      </c>
    </row>
    <row r="56" spans="1:15" ht="27.95" customHeight="1" x14ac:dyDescent="0.2">
      <c r="A56" s="5">
        <v>54</v>
      </c>
      <c r="B56" s="36" t="s">
        <v>797</v>
      </c>
      <c r="C56" s="38" t="s">
        <v>6</v>
      </c>
      <c r="D56" s="38" t="s">
        <v>533</v>
      </c>
      <c r="E56" s="2">
        <v>8</v>
      </c>
      <c r="F56" s="2">
        <v>23</v>
      </c>
      <c r="G56" s="59" t="s">
        <v>790</v>
      </c>
      <c r="H56" s="59"/>
      <c r="I56" s="59"/>
      <c r="J56" s="92"/>
      <c r="K56" s="36" t="s">
        <v>1072</v>
      </c>
      <c r="L56" s="36"/>
      <c r="M56" s="37"/>
      <c r="N56" s="37"/>
      <c r="O56" s="37" t="s">
        <v>1072</v>
      </c>
    </row>
    <row r="57" spans="1:15" ht="27.95" customHeight="1" x14ac:dyDescent="0.2">
      <c r="A57" s="5">
        <v>55</v>
      </c>
      <c r="B57" s="36" t="s">
        <v>797</v>
      </c>
      <c r="C57" s="38" t="s">
        <v>221</v>
      </c>
      <c r="D57" s="38" t="s">
        <v>5</v>
      </c>
      <c r="E57" s="2">
        <v>141</v>
      </c>
      <c r="F57" s="2">
        <v>483</v>
      </c>
      <c r="G57" s="59" t="s">
        <v>789</v>
      </c>
      <c r="H57" s="59">
        <v>20444</v>
      </c>
      <c r="I57" s="59" t="s">
        <v>1110</v>
      </c>
      <c r="J57" s="37"/>
      <c r="K57" s="36" t="s">
        <v>1072</v>
      </c>
      <c r="L57" s="36"/>
      <c r="M57" s="5" t="s">
        <v>1072</v>
      </c>
      <c r="N57" s="5"/>
      <c r="O57" s="37" t="s">
        <v>1072</v>
      </c>
    </row>
    <row r="58" spans="1:15" ht="27.95" customHeight="1" x14ac:dyDescent="0.2">
      <c r="A58" s="5">
        <v>56</v>
      </c>
      <c r="B58" s="36" t="s">
        <v>797</v>
      </c>
      <c r="C58" s="38" t="s">
        <v>164</v>
      </c>
      <c r="D58" s="38" t="s">
        <v>5</v>
      </c>
      <c r="E58" s="2">
        <v>96</v>
      </c>
      <c r="F58" s="2">
        <v>141</v>
      </c>
      <c r="G58" s="59" t="s">
        <v>789</v>
      </c>
      <c r="H58" s="59">
        <v>11952</v>
      </c>
      <c r="I58" s="59" t="s">
        <v>1110</v>
      </c>
      <c r="J58" s="59"/>
      <c r="K58" s="36" t="s">
        <v>1072</v>
      </c>
      <c r="L58" s="36"/>
      <c r="M58" s="37" t="s">
        <v>1072</v>
      </c>
      <c r="N58" s="37"/>
      <c r="O58" s="37" t="s">
        <v>1072</v>
      </c>
    </row>
    <row r="59" spans="1:15" ht="27.95" customHeight="1" x14ac:dyDescent="0.2">
      <c r="A59" s="5">
        <v>57</v>
      </c>
      <c r="B59" s="36" t="s">
        <v>797</v>
      </c>
      <c r="C59" s="38" t="s">
        <v>24</v>
      </c>
      <c r="D59" s="38" t="s">
        <v>5</v>
      </c>
      <c r="E59" s="2">
        <v>69</v>
      </c>
      <c r="F59" s="2">
        <v>253</v>
      </c>
      <c r="G59" s="59" t="s">
        <v>789</v>
      </c>
      <c r="H59" s="59">
        <v>11062</v>
      </c>
      <c r="I59" s="59" t="s">
        <v>1110</v>
      </c>
      <c r="J59" s="37"/>
      <c r="K59" s="36" t="s">
        <v>1072</v>
      </c>
      <c r="L59" s="36"/>
      <c r="M59" s="37" t="s">
        <v>1072</v>
      </c>
      <c r="N59" s="5"/>
      <c r="O59" s="37"/>
    </row>
    <row r="60" spans="1:15" ht="27.95" customHeight="1" x14ac:dyDescent="0.2">
      <c r="A60" s="5">
        <v>58</v>
      </c>
      <c r="B60" s="36" t="s">
        <v>797</v>
      </c>
      <c r="C60" s="38" t="s">
        <v>21</v>
      </c>
      <c r="D60" s="38" t="s">
        <v>5</v>
      </c>
      <c r="E60" s="2">
        <v>219</v>
      </c>
      <c r="F60" s="2">
        <v>593</v>
      </c>
      <c r="G60" s="59" t="s">
        <v>789</v>
      </c>
      <c r="H60" s="59">
        <v>24340</v>
      </c>
      <c r="I60" s="59" t="s">
        <v>1110</v>
      </c>
      <c r="J60" s="37"/>
      <c r="K60" s="36" t="s">
        <v>1072</v>
      </c>
      <c r="L60" s="36"/>
      <c r="M60" s="36" t="s">
        <v>1072</v>
      </c>
      <c r="N60" s="36"/>
      <c r="O60" s="37" t="s">
        <v>1073</v>
      </c>
    </row>
    <row r="61" spans="1:15" ht="27.95" customHeight="1" x14ac:dyDescent="0.2">
      <c r="A61" s="5">
        <v>59</v>
      </c>
      <c r="B61" s="36" t="s">
        <v>797</v>
      </c>
      <c r="C61" s="38" t="s">
        <v>222</v>
      </c>
      <c r="D61" s="38" t="s">
        <v>5</v>
      </c>
      <c r="E61" s="2">
        <v>94</v>
      </c>
      <c r="F61" s="2">
        <v>251</v>
      </c>
      <c r="G61" s="59" t="s">
        <v>789</v>
      </c>
      <c r="H61" s="59">
        <v>11671</v>
      </c>
      <c r="I61" s="59" t="s">
        <v>1110</v>
      </c>
      <c r="J61" s="37"/>
      <c r="K61" s="36" t="s">
        <v>1072</v>
      </c>
      <c r="L61" s="36"/>
      <c r="M61" s="36" t="s">
        <v>1072</v>
      </c>
      <c r="N61" s="36"/>
      <c r="O61" s="4"/>
    </row>
    <row r="62" spans="1:15" ht="27.95" customHeight="1" x14ac:dyDescent="0.2">
      <c r="A62" s="5">
        <v>60</v>
      </c>
      <c r="B62" s="36" t="s">
        <v>797</v>
      </c>
      <c r="C62" s="38" t="s">
        <v>223</v>
      </c>
      <c r="D62" s="38" t="s">
        <v>5</v>
      </c>
      <c r="E62" s="2">
        <v>96</v>
      </c>
      <c r="F62" s="2">
        <v>369</v>
      </c>
      <c r="G62" s="59" t="s">
        <v>789</v>
      </c>
      <c r="H62" s="59">
        <v>12675</v>
      </c>
      <c r="I62" s="59" t="s">
        <v>1110</v>
      </c>
      <c r="J62" s="59"/>
      <c r="K62" s="36" t="s">
        <v>1072</v>
      </c>
      <c r="L62" s="36"/>
      <c r="M62" s="36" t="s">
        <v>1072</v>
      </c>
      <c r="N62" s="36"/>
      <c r="O62" s="37" t="s">
        <v>1073</v>
      </c>
    </row>
    <row r="63" spans="1:15" ht="27.95" customHeight="1" x14ac:dyDescent="0.2">
      <c r="A63" s="5">
        <v>61</v>
      </c>
      <c r="B63" s="36" t="s">
        <v>797</v>
      </c>
      <c r="C63" s="38" t="s">
        <v>235</v>
      </c>
      <c r="D63" s="38" t="s">
        <v>5</v>
      </c>
      <c r="E63" s="2">
        <v>259</v>
      </c>
      <c r="F63" s="2">
        <v>863</v>
      </c>
      <c r="G63" s="59" t="s">
        <v>789</v>
      </c>
      <c r="H63" s="59">
        <v>37456</v>
      </c>
      <c r="I63" s="59" t="s">
        <v>1110</v>
      </c>
      <c r="J63" s="37"/>
      <c r="K63" s="36" t="s">
        <v>1072</v>
      </c>
      <c r="L63" s="36" t="s">
        <v>1189</v>
      </c>
      <c r="M63" s="36" t="s">
        <v>1072</v>
      </c>
      <c r="N63" s="36"/>
      <c r="O63" s="37" t="s">
        <v>1073</v>
      </c>
    </row>
    <row r="64" spans="1:15" ht="22.15" customHeight="1" x14ac:dyDescent="0.2">
      <c r="A64" s="66"/>
      <c r="B64" s="83" t="s">
        <v>1219</v>
      </c>
      <c r="C64" s="83"/>
      <c r="D64" s="83"/>
      <c r="E64" s="62">
        <f>SUM(E3:E63)</f>
        <v>4348</v>
      </c>
      <c r="F64" s="62">
        <f>SUM(F3:F63)</f>
        <v>11267</v>
      </c>
      <c r="G64" s="62"/>
      <c r="H64" s="62">
        <f>SUM(H3:H63)</f>
        <v>464425</v>
      </c>
      <c r="I64" s="62">
        <f>SUM(I3:I63)</f>
        <v>35000</v>
      </c>
      <c r="J64" s="62">
        <f>SUM(J3:J63)</f>
        <v>0</v>
      </c>
      <c r="K64" s="62">
        <f>COUNTA(K3:K63)</f>
        <v>61</v>
      </c>
      <c r="L64" s="62">
        <f t="shared" ref="L64:O64" si="0">COUNTA(L3:L63)</f>
        <v>6</v>
      </c>
      <c r="M64" s="62">
        <f t="shared" si="0"/>
        <v>37</v>
      </c>
      <c r="N64" s="62">
        <f t="shared" si="0"/>
        <v>0</v>
      </c>
      <c r="O64" s="62">
        <f t="shared" si="0"/>
        <v>36</v>
      </c>
    </row>
  </sheetData>
  <autoFilter ref="A2:O63"/>
  <mergeCells count="3">
    <mergeCell ref="A1:O1"/>
    <mergeCell ref="J55:J56"/>
    <mergeCell ref="B64:D64"/>
  </mergeCells>
  <phoneticPr fontId="4" type="noConversion"/>
  <printOptions horizontalCentered="1"/>
  <pageMargins left="0" right="0" top="0" bottom="0" header="0" footer="0"/>
  <pageSetup paperSize="9" scale="79" fitToHeight="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20"/>
  <sheetViews>
    <sheetView zoomScale="80" zoomScaleNormal="80" workbookViewId="0">
      <pane ySplit="2" topLeftCell="A204" activePane="bottomLeft" state="frozen"/>
      <selection pane="bottomLeft" activeCell="S221" sqref="S221"/>
    </sheetView>
  </sheetViews>
  <sheetFormatPr defaultColWidth="9.140625" defaultRowHeight="15.75" x14ac:dyDescent="0.2"/>
  <cols>
    <col min="1" max="1" width="5" style="21" bestFit="1" customWidth="1"/>
    <col min="2" max="2" width="9.85546875" style="18" customWidth="1"/>
    <col min="3" max="3" width="14.7109375" style="18" customWidth="1"/>
    <col min="4" max="4" width="15.85546875" style="18" customWidth="1"/>
    <col min="5" max="5" width="6.7109375" style="18" customWidth="1"/>
    <col min="6" max="6" width="6.7109375" style="18" bestFit="1" customWidth="1"/>
    <col min="7" max="7" width="8.42578125" style="18" bestFit="1" customWidth="1"/>
    <col min="8" max="8" width="11.28515625" style="18" customWidth="1"/>
    <col min="9" max="9" width="14.28515625" style="18" customWidth="1"/>
    <col min="10" max="10" width="13.28515625" style="18" customWidth="1"/>
    <col min="11" max="11" width="5.5703125" style="18" bestFit="1" customWidth="1"/>
    <col min="12" max="12" width="16.7109375" style="18" customWidth="1"/>
    <col min="13" max="13" width="14.5703125" style="18" customWidth="1"/>
    <col min="14" max="14" width="11.5703125" style="18" customWidth="1"/>
    <col min="15" max="15" width="10.28515625" style="18" customWidth="1"/>
    <col min="16" max="16384" width="9.140625" style="18"/>
  </cols>
  <sheetData>
    <row r="1" spans="1:15" ht="25.5" customHeight="1" x14ac:dyDescent="0.2">
      <c r="A1" s="91" t="s">
        <v>1081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" customFormat="1" ht="51.7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5" ht="27.95" customHeight="1" x14ac:dyDescent="0.2">
      <c r="A3" s="5" t="s">
        <v>574</v>
      </c>
      <c r="B3" s="36" t="s">
        <v>796</v>
      </c>
      <c r="C3" s="38" t="s">
        <v>280</v>
      </c>
      <c r="D3" s="38" t="s">
        <v>5</v>
      </c>
      <c r="E3" s="2">
        <v>42</v>
      </c>
      <c r="F3" s="2">
        <v>188</v>
      </c>
      <c r="G3" s="37" t="s">
        <v>789</v>
      </c>
      <c r="H3" s="37">
        <v>4500</v>
      </c>
      <c r="I3" s="59" t="s">
        <v>1110</v>
      </c>
      <c r="J3" s="59"/>
      <c r="K3" s="36" t="s">
        <v>1072</v>
      </c>
      <c r="L3" s="36"/>
      <c r="M3" s="37" t="s">
        <v>1072</v>
      </c>
      <c r="N3" s="37"/>
      <c r="O3" s="36" t="s">
        <v>1073</v>
      </c>
    </row>
    <row r="4" spans="1:15" ht="27.95" customHeight="1" x14ac:dyDescent="0.2">
      <c r="A4" s="5" t="s">
        <v>575</v>
      </c>
      <c r="B4" s="36" t="s">
        <v>796</v>
      </c>
      <c r="C4" s="38" t="s">
        <v>6</v>
      </c>
      <c r="D4" s="38" t="s">
        <v>459</v>
      </c>
      <c r="E4" s="2">
        <v>8</v>
      </c>
      <c r="F4" s="2">
        <v>39</v>
      </c>
      <c r="G4" s="37" t="s">
        <v>789</v>
      </c>
      <c r="H4" s="37">
        <v>3000</v>
      </c>
      <c r="I4" s="59"/>
      <c r="J4" s="59"/>
      <c r="K4" s="36" t="s">
        <v>1072</v>
      </c>
      <c r="L4" s="36"/>
      <c r="M4" s="37"/>
      <c r="N4" s="37"/>
      <c r="O4" s="37"/>
    </row>
    <row r="5" spans="1:15" ht="27.95" customHeight="1" x14ac:dyDescent="0.2">
      <c r="A5" s="5" t="s">
        <v>576</v>
      </c>
      <c r="B5" s="36" t="s">
        <v>796</v>
      </c>
      <c r="C5" s="38" t="s">
        <v>6</v>
      </c>
      <c r="D5" s="38" t="s">
        <v>1025</v>
      </c>
      <c r="E5" s="2">
        <v>5</v>
      </c>
      <c r="F5" s="2">
        <v>10</v>
      </c>
      <c r="G5" s="37" t="s">
        <v>789</v>
      </c>
      <c r="H5" s="37">
        <v>0</v>
      </c>
      <c r="I5" s="59"/>
      <c r="J5" s="59"/>
      <c r="K5" s="36" t="s">
        <v>1072</v>
      </c>
      <c r="L5" s="36"/>
      <c r="M5" s="37"/>
      <c r="N5" s="37"/>
      <c r="O5" s="37"/>
    </row>
    <row r="6" spans="1:15" ht="27.95" customHeight="1" x14ac:dyDescent="0.2">
      <c r="A6" s="5" t="s">
        <v>577</v>
      </c>
      <c r="B6" s="36" t="s">
        <v>796</v>
      </c>
      <c r="C6" s="38" t="s">
        <v>281</v>
      </c>
      <c r="D6" s="38" t="s">
        <v>5</v>
      </c>
      <c r="E6" s="2">
        <v>20</v>
      </c>
      <c r="F6" s="2">
        <v>107</v>
      </c>
      <c r="G6" s="37" t="s">
        <v>789</v>
      </c>
      <c r="H6" s="37">
        <v>2566</v>
      </c>
      <c r="I6" s="59"/>
      <c r="J6" s="59"/>
      <c r="K6" s="36" t="s">
        <v>1072</v>
      </c>
      <c r="L6" s="36"/>
      <c r="M6" s="37" t="s">
        <v>1072</v>
      </c>
      <c r="N6" s="37"/>
      <c r="O6" s="36" t="s">
        <v>1073</v>
      </c>
    </row>
    <row r="7" spans="1:15" ht="27.95" customHeight="1" x14ac:dyDescent="0.2">
      <c r="A7" s="5" t="s">
        <v>578</v>
      </c>
      <c r="B7" s="36" t="s">
        <v>796</v>
      </c>
      <c r="C7" s="38" t="s">
        <v>312</v>
      </c>
      <c r="D7" s="38" t="s">
        <v>5</v>
      </c>
      <c r="E7" s="2">
        <v>84</v>
      </c>
      <c r="F7" s="2">
        <v>389</v>
      </c>
      <c r="G7" s="37" t="s">
        <v>789</v>
      </c>
      <c r="H7" s="37">
        <v>9995</v>
      </c>
      <c r="I7" s="59"/>
      <c r="J7" s="59"/>
      <c r="K7" s="36" t="s">
        <v>1072</v>
      </c>
      <c r="L7" s="36"/>
      <c r="M7" s="36" t="s">
        <v>1072</v>
      </c>
      <c r="N7" s="36"/>
      <c r="O7" s="36" t="s">
        <v>1073</v>
      </c>
    </row>
    <row r="8" spans="1:15" ht="27.95" customHeight="1" x14ac:dyDescent="0.2">
      <c r="A8" s="5" t="s">
        <v>579</v>
      </c>
      <c r="B8" s="36" t="s">
        <v>796</v>
      </c>
      <c r="C8" s="38" t="s">
        <v>313</v>
      </c>
      <c r="D8" s="38" t="s">
        <v>5</v>
      </c>
      <c r="E8" s="2">
        <v>52</v>
      </c>
      <c r="F8" s="2">
        <v>168</v>
      </c>
      <c r="G8" s="37" t="s">
        <v>789</v>
      </c>
      <c r="H8" s="37">
        <v>7904</v>
      </c>
      <c r="I8" s="59"/>
      <c r="J8" s="59"/>
      <c r="K8" s="36" t="s">
        <v>1072</v>
      </c>
      <c r="L8" s="36"/>
      <c r="M8" s="37" t="s">
        <v>1104</v>
      </c>
      <c r="N8" s="37"/>
      <c r="O8" s="37" t="s">
        <v>1073</v>
      </c>
    </row>
    <row r="9" spans="1:15" ht="27.95" customHeight="1" x14ac:dyDescent="0.2">
      <c r="A9" s="5" t="s">
        <v>580</v>
      </c>
      <c r="B9" s="36" t="s">
        <v>796</v>
      </c>
      <c r="C9" s="38" t="s">
        <v>483</v>
      </c>
      <c r="D9" s="38" t="s">
        <v>5</v>
      </c>
      <c r="E9" s="2">
        <v>50</v>
      </c>
      <c r="F9" s="2">
        <v>201</v>
      </c>
      <c r="G9" s="37" t="s">
        <v>789</v>
      </c>
      <c r="H9" s="37">
        <v>0</v>
      </c>
      <c r="I9" s="59"/>
      <c r="J9" s="59"/>
      <c r="K9" s="36" t="s">
        <v>1072</v>
      </c>
      <c r="L9" s="36"/>
      <c r="M9" s="37" t="s">
        <v>1104</v>
      </c>
      <c r="N9" s="37"/>
      <c r="O9" s="37"/>
    </row>
    <row r="10" spans="1:15" ht="27.95" customHeight="1" x14ac:dyDescent="0.2">
      <c r="A10" s="5" t="s">
        <v>581</v>
      </c>
      <c r="B10" s="36" t="s">
        <v>796</v>
      </c>
      <c r="C10" s="38" t="s">
        <v>398</v>
      </c>
      <c r="D10" s="38" t="s">
        <v>36</v>
      </c>
      <c r="E10" s="2">
        <v>22</v>
      </c>
      <c r="F10" s="2">
        <v>52</v>
      </c>
      <c r="G10" s="37" t="s">
        <v>789</v>
      </c>
      <c r="H10" s="37">
        <v>0</v>
      </c>
      <c r="I10" s="59"/>
      <c r="J10" s="59"/>
      <c r="K10" s="36" t="s">
        <v>1072</v>
      </c>
      <c r="L10" s="36"/>
      <c r="M10" s="37" t="s">
        <v>1104</v>
      </c>
      <c r="N10" s="37"/>
      <c r="O10" s="37"/>
    </row>
    <row r="11" spans="1:15" ht="27.95" customHeight="1" x14ac:dyDescent="0.2">
      <c r="A11" s="5" t="s">
        <v>582</v>
      </c>
      <c r="B11" s="36" t="s">
        <v>796</v>
      </c>
      <c r="C11" s="38" t="s">
        <v>134</v>
      </c>
      <c r="D11" s="38" t="s">
        <v>5</v>
      </c>
      <c r="E11" s="2">
        <v>67</v>
      </c>
      <c r="F11" s="2">
        <v>332</v>
      </c>
      <c r="G11" s="37" t="s">
        <v>789</v>
      </c>
      <c r="H11" s="37">
        <v>1000</v>
      </c>
      <c r="I11" s="59">
        <v>5000</v>
      </c>
      <c r="J11" s="59"/>
      <c r="K11" s="36" t="s">
        <v>1072</v>
      </c>
      <c r="L11" s="36"/>
      <c r="M11" s="37" t="s">
        <v>1104</v>
      </c>
      <c r="N11" s="37"/>
      <c r="O11" s="36" t="s">
        <v>1073</v>
      </c>
    </row>
    <row r="12" spans="1:15" ht="27.95" customHeight="1" x14ac:dyDescent="0.2">
      <c r="A12" s="5" t="s">
        <v>583</v>
      </c>
      <c r="B12" s="36" t="s">
        <v>796</v>
      </c>
      <c r="C12" s="38" t="s">
        <v>1105</v>
      </c>
      <c r="D12" s="67" t="s">
        <v>5</v>
      </c>
      <c r="E12" s="2">
        <v>57</v>
      </c>
      <c r="F12" s="2">
        <v>237</v>
      </c>
      <c r="G12" s="37" t="s">
        <v>789</v>
      </c>
      <c r="H12" s="37">
        <v>0</v>
      </c>
      <c r="I12" s="59">
        <v>2000</v>
      </c>
      <c r="J12" s="59"/>
      <c r="K12" s="36" t="s">
        <v>1072</v>
      </c>
      <c r="L12" s="36"/>
      <c r="M12" s="37" t="s">
        <v>1104</v>
      </c>
      <c r="N12" s="37"/>
      <c r="O12" s="37"/>
    </row>
    <row r="13" spans="1:15" ht="27.95" customHeight="1" x14ac:dyDescent="0.2">
      <c r="A13" s="5" t="s">
        <v>584</v>
      </c>
      <c r="B13" s="36" t="s">
        <v>796</v>
      </c>
      <c r="C13" s="38" t="s">
        <v>526</v>
      </c>
      <c r="D13" s="38" t="s">
        <v>5</v>
      </c>
      <c r="E13" s="2">
        <v>188</v>
      </c>
      <c r="F13" s="2">
        <v>821</v>
      </c>
      <c r="G13" s="37" t="s">
        <v>789</v>
      </c>
      <c r="H13" s="37">
        <v>15547</v>
      </c>
      <c r="I13" s="59"/>
      <c r="J13" s="59"/>
      <c r="K13" s="36" t="s">
        <v>1072</v>
      </c>
      <c r="L13" s="36"/>
      <c r="M13" s="36" t="s">
        <v>1072</v>
      </c>
      <c r="N13" s="36"/>
      <c r="O13" s="36" t="s">
        <v>1073</v>
      </c>
    </row>
    <row r="14" spans="1:15" ht="27.95" customHeight="1" x14ac:dyDescent="0.2">
      <c r="A14" s="5" t="s">
        <v>585</v>
      </c>
      <c r="B14" s="36" t="s">
        <v>796</v>
      </c>
      <c r="C14" s="38" t="s">
        <v>6</v>
      </c>
      <c r="D14" s="38" t="s">
        <v>47</v>
      </c>
      <c r="E14" s="2">
        <v>16</v>
      </c>
      <c r="F14" s="2">
        <v>81</v>
      </c>
      <c r="G14" s="37" t="s">
        <v>789</v>
      </c>
      <c r="H14" s="37">
        <v>0</v>
      </c>
      <c r="I14" s="59">
        <v>2000</v>
      </c>
      <c r="J14" s="59"/>
      <c r="K14" s="36" t="s">
        <v>1072</v>
      </c>
      <c r="L14" s="36"/>
      <c r="M14" s="37"/>
      <c r="N14" s="37"/>
      <c r="O14" s="37"/>
    </row>
    <row r="15" spans="1:15" ht="27.95" customHeight="1" x14ac:dyDescent="0.2">
      <c r="A15" s="5" t="s">
        <v>586</v>
      </c>
      <c r="B15" s="36" t="s">
        <v>796</v>
      </c>
      <c r="C15" s="38" t="s">
        <v>241</v>
      </c>
      <c r="D15" s="38" t="s">
        <v>1003</v>
      </c>
      <c r="E15" s="2">
        <v>75</v>
      </c>
      <c r="F15" s="2">
        <v>220</v>
      </c>
      <c r="G15" s="37" t="s">
        <v>789</v>
      </c>
      <c r="H15" s="37">
        <v>8725</v>
      </c>
      <c r="I15" s="59" t="s">
        <v>1110</v>
      </c>
      <c r="J15" s="59"/>
      <c r="K15" s="36" t="s">
        <v>1072</v>
      </c>
      <c r="L15" s="36"/>
      <c r="M15" s="36" t="s">
        <v>1072</v>
      </c>
      <c r="N15" s="36"/>
      <c r="O15" s="37" t="s">
        <v>1073</v>
      </c>
    </row>
    <row r="16" spans="1:15" ht="27.95" customHeight="1" x14ac:dyDescent="0.2">
      <c r="A16" s="5" t="s">
        <v>587</v>
      </c>
      <c r="B16" s="36" t="s">
        <v>796</v>
      </c>
      <c r="C16" s="38" t="s">
        <v>6</v>
      </c>
      <c r="D16" s="38" t="s">
        <v>242</v>
      </c>
      <c r="E16" s="2">
        <v>4</v>
      </c>
      <c r="F16" s="2">
        <v>0</v>
      </c>
      <c r="G16" s="37" t="s">
        <v>789</v>
      </c>
      <c r="H16" s="37">
        <v>0</v>
      </c>
      <c r="I16" s="59"/>
      <c r="J16" s="59"/>
      <c r="K16" s="36" t="s">
        <v>1072</v>
      </c>
      <c r="L16" s="36"/>
      <c r="M16" s="37"/>
      <c r="N16" s="37"/>
      <c r="O16" s="37"/>
    </row>
    <row r="17" spans="1:15" ht="27.95" customHeight="1" x14ac:dyDescent="0.2">
      <c r="A17" s="5" t="s">
        <v>588</v>
      </c>
      <c r="B17" s="36" t="s">
        <v>796</v>
      </c>
      <c r="C17" s="38" t="s">
        <v>6</v>
      </c>
      <c r="D17" s="38" t="s">
        <v>243</v>
      </c>
      <c r="E17" s="2">
        <v>10</v>
      </c>
      <c r="F17" s="2">
        <v>11</v>
      </c>
      <c r="G17" s="37" t="s">
        <v>790</v>
      </c>
      <c r="H17" s="37">
        <v>0</v>
      </c>
      <c r="I17" s="59">
        <v>3000</v>
      </c>
      <c r="J17" s="59"/>
      <c r="K17" s="36" t="s">
        <v>1072</v>
      </c>
      <c r="L17" s="36"/>
      <c r="M17" s="37"/>
      <c r="N17" s="37"/>
      <c r="O17" s="37"/>
    </row>
    <row r="18" spans="1:15" ht="27.95" customHeight="1" x14ac:dyDescent="0.2">
      <c r="A18" s="5" t="s">
        <v>589</v>
      </c>
      <c r="B18" s="36" t="s">
        <v>796</v>
      </c>
      <c r="C18" s="38" t="s">
        <v>6</v>
      </c>
      <c r="D18" s="38" t="s">
        <v>7</v>
      </c>
      <c r="E18" s="2">
        <v>5</v>
      </c>
      <c r="F18" s="2">
        <v>16</v>
      </c>
      <c r="G18" s="37" t="s">
        <v>789</v>
      </c>
      <c r="H18" s="37">
        <v>1096</v>
      </c>
      <c r="I18" s="59"/>
      <c r="J18" s="59"/>
      <c r="K18" s="36" t="s">
        <v>1072</v>
      </c>
      <c r="L18" s="36"/>
      <c r="M18" s="37"/>
      <c r="N18" s="37"/>
      <c r="O18" s="37"/>
    </row>
    <row r="19" spans="1:15" ht="27.95" customHeight="1" x14ac:dyDescent="0.2">
      <c r="A19" s="5" t="s">
        <v>590</v>
      </c>
      <c r="B19" s="36" t="s">
        <v>796</v>
      </c>
      <c r="C19" s="38" t="s">
        <v>314</v>
      </c>
      <c r="D19" s="38" t="s">
        <v>5</v>
      </c>
      <c r="E19" s="2">
        <v>76</v>
      </c>
      <c r="F19" s="2">
        <v>305</v>
      </c>
      <c r="G19" s="37" t="s">
        <v>789</v>
      </c>
      <c r="H19" s="37">
        <v>3494</v>
      </c>
      <c r="I19" s="59">
        <v>2000</v>
      </c>
      <c r="J19" s="59"/>
      <c r="K19" s="36" t="s">
        <v>1072</v>
      </c>
      <c r="L19" s="36"/>
      <c r="M19" s="36" t="s">
        <v>1072</v>
      </c>
      <c r="N19" s="36"/>
      <c r="O19" s="37"/>
    </row>
    <row r="20" spans="1:15" ht="27.95" customHeight="1" x14ac:dyDescent="0.2">
      <c r="A20" s="5" t="s">
        <v>591</v>
      </c>
      <c r="B20" s="36" t="s">
        <v>796</v>
      </c>
      <c r="C20" s="38" t="s">
        <v>20</v>
      </c>
      <c r="D20" s="38" t="s">
        <v>5</v>
      </c>
      <c r="E20" s="2">
        <v>273</v>
      </c>
      <c r="F20" s="2">
        <v>1255</v>
      </c>
      <c r="G20" s="37" t="s">
        <v>789</v>
      </c>
      <c r="H20" s="37">
        <v>19944</v>
      </c>
      <c r="I20" s="59" t="s">
        <v>1110</v>
      </c>
      <c r="J20" s="59"/>
      <c r="K20" s="36" t="s">
        <v>1072</v>
      </c>
      <c r="L20" s="36"/>
      <c r="M20" s="36" t="s">
        <v>1072</v>
      </c>
      <c r="N20" s="36"/>
      <c r="O20" s="37" t="s">
        <v>1073</v>
      </c>
    </row>
    <row r="21" spans="1:15" ht="27.95" customHeight="1" x14ac:dyDescent="0.2">
      <c r="A21" s="5" t="s">
        <v>592</v>
      </c>
      <c r="B21" s="36" t="s">
        <v>796</v>
      </c>
      <c r="C21" s="38" t="s">
        <v>472</v>
      </c>
      <c r="D21" s="38" t="s">
        <v>5</v>
      </c>
      <c r="E21" s="2">
        <v>20</v>
      </c>
      <c r="F21" s="2">
        <v>74</v>
      </c>
      <c r="G21" s="37" t="s">
        <v>789</v>
      </c>
      <c r="H21" s="37">
        <v>2082</v>
      </c>
      <c r="I21" s="59">
        <v>5000</v>
      </c>
      <c r="J21" s="59"/>
      <c r="K21" s="36" t="s">
        <v>1072</v>
      </c>
      <c r="L21" s="36"/>
      <c r="M21" s="36" t="s">
        <v>1072</v>
      </c>
      <c r="N21" s="36"/>
      <c r="O21" s="37" t="s">
        <v>1073</v>
      </c>
    </row>
    <row r="22" spans="1:15" ht="27.95" customHeight="1" x14ac:dyDescent="0.2">
      <c r="A22" s="5" t="s">
        <v>593</v>
      </c>
      <c r="B22" s="36" t="s">
        <v>796</v>
      </c>
      <c r="C22" s="38" t="s">
        <v>398</v>
      </c>
      <c r="D22" s="38" t="s">
        <v>309</v>
      </c>
      <c r="E22" s="2">
        <v>6</v>
      </c>
      <c r="F22" s="2">
        <v>20</v>
      </c>
      <c r="G22" s="37" t="s">
        <v>789</v>
      </c>
      <c r="H22" s="37">
        <v>0</v>
      </c>
      <c r="I22" s="59"/>
      <c r="J22" s="59"/>
      <c r="K22" s="36" t="s">
        <v>1072</v>
      </c>
      <c r="L22" s="36" t="s">
        <v>1225</v>
      </c>
      <c r="M22" s="37" t="s">
        <v>1072</v>
      </c>
      <c r="N22" s="37"/>
      <c r="O22" s="37"/>
    </row>
    <row r="23" spans="1:15" ht="27.95" customHeight="1" x14ac:dyDescent="0.2">
      <c r="A23" s="5" t="s">
        <v>594</v>
      </c>
      <c r="B23" s="36" t="s">
        <v>796</v>
      </c>
      <c r="C23" s="38" t="s">
        <v>315</v>
      </c>
      <c r="D23" s="38" t="s">
        <v>5</v>
      </c>
      <c r="E23" s="2">
        <v>71</v>
      </c>
      <c r="F23" s="2">
        <v>255</v>
      </c>
      <c r="G23" s="37" t="s">
        <v>789</v>
      </c>
      <c r="H23" s="37">
        <v>6718</v>
      </c>
      <c r="I23" s="59"/>
      <c r="J23" s="59"/>
      <c r="K23" s="36" t="s">
        <v>1072</v>
      </c>
      <c r="L23" s="36"/>
      <c r="M23" s="37" t="s">
        <v>1072</v>
      </c>
      <c r="N23" s="37"/>
      <c r="O23" s="37" t="s">
        <v>1073</v>
      </c>
    </row>
    <row r="24" spans="1:15" ht="27.95" customHeight="1" x14ac:dyDescent="0.2">
      <c r="A24" s="5" t="s">
        <v>595</v>
      </c>
      <c r="B24" s="36" t="s">
        <v>796</v>
      </c>
      <c r="C24" s="38" t="s">
        <v>244</v>
      </c>
      <c r="D24" s="38" t="s">
        <v>5</v>
      </c>
      <c r="E24" s="2">
        <v>58</v>
      </c>
      <c r="F24" s="2">
        <v>231</v>
      </c>
      <c r="G24" s="37" t="s">
        <v>789</v>
      </c>
      <c r="H24" s="37">
        <v>9997</v>
      </c>
      <c r="I24" s="59">
        <v>2000</v>
      </c>
      <c r="J24" s="59"/>
      <c r="K24" s="36" t="s">
        <v>1072</v>
      </c>
      <c r="L24" s="36"/>
      <c r="M24" s="37" t="s">
        <v>1072</v>
      </c>
      <c r="N24" s="37"/>
      <c r="O24" s="37" t="s">
        <v>1073</v>
      </c>
    </row>
    <row r="25" spans="1:15" ht="27.95" customHeight="1" x14ac:dyDescent="0.2">
      <c r="A25" s="5" t="s">
        <v>596</v>
      </c>
      <c r="B25" s="36" t="s">
        <v>796</v>
      </c>
      <c r="C25" s="38" t="s">
        <v>6</v>
      </c>
      <c r="D25" s="38" t="s">
        <v>245</v>
      </c>
      <c r="E25" s="2">
        <v>33</v>
      </c>
      <c r="F25" s="2">
        <v>54</v>
      </c>
      <c r="G25" s="37" t="s">
        <v>789</v>
      </c>
      <c r="H25" s="37">
        <v>0</v>
      </c>
      <c r="I25" s="59"/>
      <c r="J25" s="59"/>
      <c r="K25" s="36" t="s">
        <v>1072</v>
      </c>
      <c r="L25" s="36"/>
      <c r="M25" s="37" t="s">
        <v>1072</v>
      </c>
      <c r="N25" s="37"/>
      <c r="O25" s="37"/>
    </row>
    <row r="26" spans="1:15" ht="27.95" customHeight="1" x14ac:dyDescent="0.2">
      <c r="A26" s="5" t="s">
        <v>597</v>
      </c>
      <c r="B26" s="36" t="s">
        <v>796</v>
      </c>
      <c r="C26" s="38" t="s">
        <v>6</v>
      </c>
      <c r="D26" s="38" t="s">
        <v>246</v>
      </c>
      <c r="E26" s="2">
        <v>27</v>
      </c>
      <c r="F26" s="2">
        <v>86</v>
      </c>
      <c r="G26" s="37" t="s">
        <v>789</v>
      </c>
      <c r="H26" s="37">
        <v>2405</v>
      </c>
      <c r="I26" s="59">
        <v>2000</v>
      </c>
      <c r="J26" s="59"/>
      <c r="K26" s="36" t="s">
        <v>1072</v>
      </c>
      <c r="L26" s="36" t="s">
        <v>1072</v>
      </c>
      <c r="M26" s="37" t="s">
        <v>1072</v>
      </c>
      <c r="N26" s="37"/>
      <c r="O26" s="37"/>
    </row>
    <row r="27" spans="1:15" ht="27.95" customHeight="1" x14ac:dyDescent="0.2">
      <c r="A27" s="5" t="s">
        <v>598</v>
      </c>
      <c r="B27" s="36" t="s">
        <v>796</v>
      </c>
      <c r="C27" s="38" t="s">
        <v>1026</v>
      </c>
      <c r="D27" s="38" t="s">
        <v>5</v>
      </c>
      <c r="E27" s="2">
        <v>131</v>
      </c>
      <c r="F27" s="2">
        <v>461</v>
      </c>
      <c r="G27" s="37" t="s">
        <v>789</v>
      </c>
      <c r="H27" s="37">
        <v>0</v>
      </c>
      <c r="I27" s="59">
        <v>1500</v>
      </c>
      <c r="J27" s="59"/>
      <c r="K27" s="36" t="s">
        <v>1072</v>
      </c>
      <c r="L27" s="36"/>
      <c r="M27" s="37"/>
      <c r="N27" s="37"/>
      <c r="O27" s="37" t="s">
        <v>1073</v>
      </c>
    </row>
    <row r="28" spans="1:15" ht="27.95" customHeight="1" x14ac:dyDescent="0.2">
      <c r="A28" s="5" t="s">
        <v>599</v>
      </c>
      <c r="B28" s="36" t="s">
        <v>796</v>
      </c>
      <c r="C28" s="38" t="s">
        <v>6</v>
      </c>
      <c r="D28" s="38" t="s">
        <v>46</v>
      </c>
      <c r="E28" s="2">
        <v>18</v>
      </c>
      <c r="F28" s="2">
        <v>30</v>
      </c>
      <c r="G28" s="37" t="s">
        <v>789</v>
      </c>
      <c r="H28" s="37">
        <v>0</v>
      </c>
      <c r="I28" s="59"/>
      <c r="J28" s="59"/>
      <c r="K28" s="36" t="s">
        <v>1072</v>
      </c>
      <c r="L28" s="36"/>
      <c r="M28" s="37"/>
      <c r="N28" s="37"/>
      <c r="O28" s="37"/>
    </row>
    <row r="29" spans="1:15" ht="27.95" customHeight="1" x14ac:dyDescent="0.2">
      <c r="A29" s="5" t="s">
        <v>600</v>
      </c>
      <c r="B29" s="36" t="s">
        <v>796</v>
      </c>
      <c r="C29" s="38" t="s">
        <v>282</v>
      </c>
      <c r="D29" s="38" t="s">
        <v>5</v>
      </c>
      <c r="E29" s="2">
        <v>44</v>
      </c>
      <c r="F29" s="2">
        <v>247</v>
      </c>
      <c r="G29" s="37" t="s">
        <v>789</v>
      </c>
      <c r="H29" s="37">
        <v>6250</v>
      </c>
      <c r="I29" s="59" t="s">
        <v>1110</v>
      </c>
      <c r="J29" s="59"/>
      <c r="K29" s="36" t="s">
        <v>1072</v>
      </c>
      <c r="L29" s="36"/>
      <c r="M29" s="36" t="s">
        <v>1072</v>
      </c>
      <c r="N29" s="36"/>
      <c r="O29" s="37" t="s">
        <v>1073</v>
      </c>
    </row>
    <row r="30" spans="1:15" ht="27.95" customHeight="1" x14ac:dyDescent="0.2">
      <c r="A30" s="5" t="s">
        <v>601</v>
      </c>
      <c r="B30" s="36" t="s">
        <v>796</v>
      </c>
      <c r="C30" s="38" t="s">
        <v>247</v>
      </c>
      <c r="D30" s="38" t="s">
        <v>5</v>
      </c>
      <c r="E30" s="2">
        <v>116</v>
      </c>
      <c r="F30" s="2">
        <v>364</v>
      </c>
      <c r="G30" s="37" t="s">
        <v>789</v>
      </c>
      <c r="H30" s="37">
        <v>16351</v>
      </c>
      <c r="I30" s="59" t="s">
        <v>1110</v>
      </c>
      <c r="J30" s="59"/>
      <c r="K30" s="36" t="s">
        <v>1072</v>
      </c>
      <c r="L30" s="36"/>
      <c r="M30" s="36" t="s">
        <v>1072</v>
      </c>
      <c r="N30" s="36"/>
      <c r="O30" s="37" t="s">
        <v>1073</v>
      </c>
    </row>
    <row r="31" spans="1:15" ht="27.95" customHeight="1" x14ac:dyDescent="0.2">
      <c r="A31" s="5" t="s">
        <v>602</v>
      </c>
      <c r="B31" s="36" t="s">
        <v>796</v>
      </c>
      <c r="C31" s="38" t="s">
        <v>6</v>
      </c>
      <c r="D31" s="38" t="s">
        <v>8</v>
      </c>
      <c r="E31" s="2">
        <v>6</v>
      </c>
      <c r="F31" s="2">
        <v>35</v>
      </c>
      <c r="G31" s="37" t="s">
        <v>789</v>
      </c>
      <c r="H31" s="37">
        <v>1742</v>
      </c>
      <c r="I31" s="59" t="s">
        <v>1110</v>
      </c>
      <c r="J31" s="59"/>
      <c r="K31" s="36" t="s">
        <v>1072</v>
      </c>
      <c r="L31" s="36"/>
      <c r="M31" s="36" t="s">
        <v>1072</v>
      </c>
      <c r="N31" s="36"/>
      <c r="O31" s="37"/>
    </row>
    <row r="32" spans="1:15" ht="27.95" customHeight="1" x14ac:dyDescent="0.2">
      <c r="A32" s="5" t="s">
        <v>603</v>
      </c>
      <c r="B32" s="36" t="s">
        <v>796</v>
      </c>
      <c r="C32" s="38" t="s">
        <v>6</v>
      </c>
      <c r="D32" s="38" t="s">
        <v>248</v>
      </c>
      <c r="E32" s="2">
        <v>16</v>
      </c>
      <c r="F32" s="2">
        <v>41</v>
      </c>
      <c r="G32" s="37" t="s">
        <v>789</v>
      </c>
      <c r="H32" s="37">
        <v>2156</v>
      </c>
      <c r="I32" s="59" t="s">
        <v>1110</v>
      </c>
      <c r="J32" s="59"/>
      <c r="K32" s="36" t="s">
        <v>1072</v>
      </c>
      <c r="L32" s="36"/>
      <c r="M32" s="36" t="s">
        <v>1072</v>
      </c>
      <c r="N32" s="36"/>
      <c r="O32" s="37"/>
    </row>
    <row r="33" spans="1:15" ht="27.95" customHeight="1" x14ac:dyDescent="0.2">
      <c r="A33" s="5" t="s">
        <v>604</v>
      </c>
      <c r="B33" s="36" t="s">
        <v>796</v>
      </c>
      <c r="C33" s="38" t="s">
        <v>317</v>
      </c>
      <c r="D33" s="38" t="s">
        <v>5</v>
      </c>
      <c r="E33" s="2">
        <v>114</v>
      </c>
      <c r="F33" s="2">
        <v>508</v>
      </c>
      <c r="G33" s="37" t="s">
        <v>789</v>
      </c>
      <c r="H33" s="37">
        <v>2000</v>
      </c>
      <c r="I33" s="59">
        <v>4000</v>
      </c>
      <c r="J33" s="59"/>
      <c r="K33" s="36" t="s">
        <v>1072</v>
      </c>
      <c r="L33" s="36"/>
      <c r="M33" s="37" t="s">
        <v>1104</v>
      </c>
      <c r="N33" s="37"/>
      <c r="O33" s="36" t="s">
        <v>1073</v>
      </c>
    </row>
    <row r="34" spans="1:15" ht="27.95" customHeight="1" x14ac:dyDescent="0.2">
      <c r="A34" s="5" t="s">
        <v>605</v>
      </c>
      <c r="B34" s="36" t="s">
        <v>796</v>
      </c>
      <c r="C34" s="38" t="s">
        <v>398</v>
      </c>
      <c r="D34" s="38" t="s">
        <v>1027</v>
      </c>
      <c r="E34" s="2">
        <v>18</v>
      </c>
      <c r="F34" s="2">
        <v>80</v>
      </c>
      <c r="G34" s="37" t="s">
        <v>789</v>
      </c>
      <c r="H34" s="37">
        <v>0</v>
      </c>
      <c r="I34" s="59"/>
      <c r="J34" s="59"/>
      <c r="K34" s="36" t="s">
        <v>1072</v>
      </c>
      <c r="L34" s="36"/>
      <c r="M34" s="37" t="s">
        <v>1104</v>
      </c>
      <c r="N34" s="37"/>
      <c r="O34" s="37"/>
    </row>
    <row r="35" spans="1:15" ht="27.95" customHeight="1" x14ac:dyDescent="0.2">
      <c r="A35" s="5" t="s">
        <v>606</v>
      </c>
      <c r="B35" s="36" t="s">
        <v>796</v>
      </c>
      <c r="C35" s="38" t="s">
        <v>6</v>
      </c>
      <c r="D35" s="38" t="s">
        <v>1028</v>
      </c>
      <c r="E35" s="2">
        <v>19</v>
      </c>
      <c r="F35" s="2">
        <v>83</v>
      </c>
      <c r="G35" s="37" t="s">
        <v>789</v>
      </c>
      <c r="H35" s="37">
        <v>0</v>
      </c>
      <c r="I35" s="59"/>
      <c r="J35" s="59"/>
      <c r="K35" s="36" t="s">
        <v>1072</v>
      </c>
      <c r="L35" s="36"/>
      <c r="M35" s="37" t="s">
        <v>1104</v>
      </c>
      <c r="N35" s="37"/>
      <c r="O35" s="37"/>
    </row>
    <row r="36" spans="1:15" ht="27.95" customHeight="1" x14ac:dyDescent="0.2">
      <c r="A36" s="5" t="s">
        <v>607</v>
      </c>
      <c r="B36" s="36" t="s">
        <v>796</v>
      </c>
      <c r="C36" s="38" t="s">
        <v>318</v>
      </c>
      <c r="D36" s="38" t="s">
        <v>5</v>
      </c>
      <c r="E36" s="2">
        <v>86</v>
      </c>
      <c r="F36" s="2">
        <v>417</v>
      </c>
      <c r="G36" s="37" t="s">
        <v>789</v>
      </c>
      <c r="H36" s="37">
        <v>4683</v>
      </c>
      <c r="I36" s="59">
        <v>2000</v>
      </c>
      <c r="J36" s="59"/>
      <c r="K36" s="36" t="s">
        <v>1072</v>
      </c>
      <c r="L36" s="36"/>
      <c r="M36" s="37" t="s">
        <v>1104</v>
      </c>
      <c r="N36" s="37"/>
      <c r="O36" s="36" t="s">
        <v>1073</v>
      </c>
    </row>
    <row r="37" spans="1:15" ht="27.95" customHeight="1" x14ac:dyDescent="0.2">
      <c r="A37" s="5" t="s">
        <v>608</v>
      </c>
      <c r="B37" s="36" t="s">
        <v>796</v>
      </c>
      <c r="C37" s="38" t="s">
        <v>6</v>
      </c>
      <c r="D37" s="38" t="s">
        <v>484</v>
      </c>
      <c r="E37" s="2">
        <v>10</v>
      </c>
      <c r="F37" s="2">
        <v>15</v>
      </c>
      <c r="G37" s="37" t="s">
        <v>789</v>
      </c>
      <c r="H37" s="37">
        <v>0</v>
      </c>
      <c r="I37" s="59"/>
      <c r="J37" s="59"/>
      <c r="K37" s="36" t="s">
        <v>1072</v>
      </c>
      <c r="L37" s="36"/>
      <c r="M37" s="37" t="s">
        <v>1104</v>
      </c>
      <c r="N37" s="37"/>
      <c r="O37" s="37"/>
    </row>
    <row r="38" spans="1:15" ht="27.95" customHeight="1" x14ac:dyDescent="0.2">
      <c r="A38" s="5" t="s">
        <v>609</v>
      </c>
      <c r="B38" s="36" t="s">
        <v>796</v>
      </c>
      <c r="C38" s="38" t="s">
        <v>249</v>
      </c>
      <c r="D38" s="38" t="s">
        <v>5</v>
      </c>
      <c r="E38" s="2">
        <v>22</v>
      </c>
      <c r="F38" s="2">
        <v>43</v>
      </c>
      <c r="G38" s="37" t="s">
        <v>789</v>
      </c>
      <c r="H38" s="37">
        <v>1874</v>
      </c>
      <c r="I38" s="59"/>
      <c r="J38" s="59"/>
      <c r="K38" s="36" t="s">
        <v>1072</v>
      </c>
      <c r="L38" s="36"/>
      <c r="M38" s="37" t="s">
        <v>1072</v>
      </c>
      <c r="N38" s="37"/>
      <c r="O38" s="37" t="s">
        <v>1073</v>
      </c>
    </row>
    <row r="39" spans="1:15" ht="27.95" customHeight="1" x14ac:dyDescent="0.2">
      <c r="A39" s="5" t="s">
        <v>610</v>
      </c>
      <c r="B39" s="36" t="s">
        <v>796</v>
      </c>
      <c r="C39" s="38" t="s">
        <v>305</v>
      </c>
      <c r="D39" s="38" t="s">
        <v>5</v>
      </c>
      <c r="E39" s="2">
        <v>42</v>
      </c>
      <c r="F39" s="2">
        <v>185</v>
      </c>
      <c r="G39" s="37" t="s">
        <v>789</v>
      </c>
      <c r="H39" s="37">
        <v>0</v>
      </c>
      <c r="I39" s="59"/>
      <c r="J39" s="59"/>
      <c r="K39" s="36" t="s">
        <v>1072</v>
      </c>
      <c r="L39" s="36"/>
      <c r="M39" s="37" t="s">
        <v>1072</v>
      </c>
      <c r="N39" s="37"/>
      <c r="O39" s="37" t="s">
        <v>1073</v>
      </c>
    </row>
    <row r="40" spans="1:15" ht="27.95" customHeight="1" x14ac:dyDescent="0.2">
      <c r="A40" s="5" t="s">
        <v>611</v>
      </c>
      <c r="B40" s="36" t="s">
        <v>796</v>
      </c>
      <c r="C40" s="38" t="s">
        <v>6</v>
      </c>
      <c r="D40" s="38" t="s">
        <v>1214</v>
      </c>
      <c r="E40" s="2">
        <v>34</v>
      </c>
      <c r="F40" s="2">
        <v>201</v>
      </c>
      <c r="G40" s="37" t="s">
        <v>789</v>
      </c>
      <c r="H40" s="37">
        <v>2126</v>
      </c>
      <c r="I40" s="59">
        <v>2000</v>
      </c>
      <c r="J40" s="59"/>
      <c r="K40" s="36" t="s">
        <v>1072</v>
      </c>
      <c r="L40" s="36"/>
      <c r="M40" s="37" t="s">
        <v>1072</v>
      </c>
      <c r="N40" s="37"/>
      <c r="O40" s="37"/>
    </row>
    <row r="41" spans="1:15" ht="27.95" customHeight="1" x14ac:dyDescent="0.2">
      <c r="A41" s="5" t="s">
        <v>612</v>
      </c>
      <c r="B41" s="36" t="s">
        <v>796</v>
      </c>
      <c r="C41" s="38" t="s">
        <v>6</v>
      </c>
      <c r="D41" s="38" t="s">
        <v>473</v>
      </c>
      <c r="E41" s="2">
        <v>28</v>
      </c>
      <c r="F41" s="2">
        <v>131</v>
      </c>
      <c r="G41" s="37" t="s">
        <v>789</v>
      </c>
      <c r="H41" s="37">
        <v>2054</v>
      </c>
      <c r="I41" s="59">
        <v>2000</v>
      </c>
      <c r="J41" s="59"/>
      <c r="K41" s="36" t="s">
        <v>1072</v>
      </c>
      <c r="L41" s="36"/>
      <c r="M41" s="37" t="s">
        <v>1072</v>
      </c>
      <c r="N41" s="37"/>
      <c r="O41" s="37"/>
    </row>
    <row r="42" spans="1:15" ht="27.95" customHeight="1" x14ac:dyDescent="0.2">
      <c r="A42" s="5" t="s">
        <v>613</v>
      </c>
      <c r="B42" s="36" t="s">
        <v>796</v>
      </c>
      <c r="C42" s="38" t="s">
        <v>319</v>
      </c>
      <c r="D42" s="38" t="s">
        <v>5</v>
      </c>
      <c r="E42" s="2">
        <v>67</v>
      </c>
      <c r="F42" s="2">
        <v>274</v>
      </c>
      <c r="G42" s="37" t="s">
        <v>789</v>
      </c>
      <c r="H42" s="37">
        <v>0</v>
      </c>
      <c r="I42" s="59"/>
      <c r="J42" s="59"/>
      <c r="K42" s="36" t="s">
        <v>1072</v>
      </c>
      <c r="L42" s="36"/>
      <c r="M42" s="37" t="s">
        <v>1104</v>
      </c>
      <c r="N42" s="37" t="s">
        <v>1192</v>
      </c>
      <c r="O42" s="36"/>
    </row>
    <row r="43" spans="1:15" ht="27.95" customHeight="1" x14ac:dyDescent="0.2">
      <c r="A43" s="5" t="s">
        <v>614</v>
      </c>
      <c r="B43" s="36" t="s">
        <v>796</v>
      </c>
      <c r="C43" s="38" t="s">
        <v>6</v>
      </c>
      <c r="D43" s="38" t="s">
        <v>1215</v>
      </c>
      <c r="E43" s="2">
        <v>27</v>
      </c>
      <c r="F43" s="2">
        <v>117</v>
      </c>
      <c r="G43" s="37" t="s">
        <v>789</v>
      </c>
      <c r="H43" s="37">
        <v>3000</v>
      </c>
      <c r="I43" s="59"/>
      <c r="J43" s="59"/>
      <c r="K43" s="36" t="s">
        <v>1072</v>
      </c>
      <c r="L43" s="36"/>
      <c r="M43" s="37" t="s">
        <v>1104</v>
      </c>
      <c r="N43" s="37"/>
      <c r="O43" s="37"/>
    </row>
    <row r="44" spans="1:15" ht="27.95" customHeight="1" x14ac:dyDescent="0.2">
      <c r="A44" s="5" t="s">
        <v>615</v>
      </c>
      <c r="B44" s="36" t="s">
        <v>796</v>
      </c>
      <c r="C44" s="38" t="s">
        <v>534</v>
      </c>
      <c r="D44" s="38" t="s">
        <v>5</v>
      </c>
      <c r="E44" s="2">
        <v>42</v>
      </c>
      <c r="F44" s="2">
        <v>163</v>
      </c>
      <c r="G44" s="37" t="s">
        <v>789</v>
      </c>
      <c r="H44" s="37">
        <v>2684</v>
      </c>
      <c r="I44" s="59">
        <v>2000</v>
      </c>
      <c r="J44" s="59"/>
      <c r="K44" s="36" t="s">
        <v>1072</v>
      </c>
      <c r="L44" s="36"/>
      <c r="M44" s="37" t="s">
        <v>1072</v>
      </c>
      <c r="N44" s="37"/>
      <c r="O44" s="36" t="s">
        <v>1073</v>
      </c>
    </row>
    <row r="45" spans="1:15" ht="27.95" customHeight="1" x14ac:dyDescent="0.2">
      <c r="A45" s="5" t="s">
        <v>616</v>
      </c>
      <c r="B45" s="36" t="s">
        <v>796</v>
      </c>
      <c r="C45" s="38" t="s">
        <v>250</v>
      </c>
      <c r="D45" s="38" t="s">
        <v>5</v>
      </c>
      <c r="E45" s="2">
        <v>53</v>
      </c>
      <c r="F45" s="2">
        <v>165</v>
      </c>
      <c r="G45" s="37" t="s">
        <v>789</v>
      </c>
      <c r="H45" s="37">
        <v>9063</v>
      </c>
      <c r="I45" s="59"/>
      <c r="J45" s="59"/>
      <c r="K45" s="36" t="s">
        <v>1072</v>
      </c>
      <c r="L45" s="36"/>
      <c r="M45" s="36" t="s">
        <v>1072</v>
      </c>
      <c r="N45" s="36"/>
      <c r="O45" s="37" t="s">
        <v>1073</v>
      </c>
    </row>
    <row r="46" spans="1:15" ht="27.95" customHeight="1" x14ac:dyDescent="0.2">
      <c r="A46" s="5" t="s">
        <v>617</v>
      </c>
      <c r="B46" s="36" t="s">
        <v>796</v>
      </c>
      <c r="C46" s="38" t="s">
        <v>460</v>
      </c>
      <c r="D46" s="38" t="s">
        <v>5</v>
      </c>
      <c r="E46" s="2">
        <v>48</v>
      </c>
      <c r="F46" s="2">
        <v>213</v>
      </c>
      <c r="G46" s="37" t="s">
        <v>789</v>
      </c>
      <c r="H46" s="37">
        <v>9389</v>
      </c>
      <c r="I46" s="59"/>
      <c r="J46" s="59"/>
      <c r="K46" s="36" t="s">
        <v>1072</v>
      </c>
      <c r="L46" s="36"/>
      <c r="M46" s="37" t="s">
        <v>1104</v>
      </c>
      <c r="N46" s="37"/>
      <c r="O46" s="36" t="s">
        <v>1073</v>
      </c>
    </row>
    <row r="47" spans="1:15" ht="27.95" customHeight="1" x14ac:dyDescent="0.2">
      <c r="A47" s="5" t="s">
        <v>618</v>
      </c>
      <c r="B47" s="36" t="s">
        <v>796</v>
      </c>
      <c r="C47" s="38" t="s">
        <v>251</v>
      </c>
      <c r="D47" s="38" t="s">
        <v>1003</v>
      </c>
      <c r="E47" s="2">
        <v>4</v>
      </c>
      <c r="F47" s="2">
        <v>46</v>
      </c>
      <c r="G47" s="37" t="s">
        <v>789</v>
      </c>
      <c r="H47" s="37">
        <v>3971</v>
      </c>
      <c r="I47" s="59"/>
      <c r="J47" s="59"/>
      <c r="K47" s="36" t="s">
        <v>1072</v>
      </c>
      <c r="L47" s="36" t="s">
        <v>1072</v>
      </c>
      <c r="M47" s="37" t="s">
        <v>1203</v>
      </c>
      <c r="N47" s="37"/>
      <c r="O47" s="37" t="s">
        <v>1073</v>
      </c>
    </row>
    <row r="48" spans="1:15" ht="27.95" customHeight="1" x14ac:dyDescent="0.2">
      <c r="A48" s="5" t="s">
        <v>619</v>
      </c>
      <c r="B48" s="36" t="s">
        <v>796</v>
      </c>
      <c r="C48" s="38" t="s">
        <v>6</v>
      </c>
      <c r="D48" s="38" t="s">
        <v>1029</v>
      </c>
      <c r="E48" s="2">
        <v>9</v>
      </c>
      <c r="F48" s="2">
        <v>29</v>
      </c>
      <c r="G48" s="37" t="s">
        <v>789</v>
      </c>
      <c r="H48" s="37">
        <v>0</v>
      </c>
      <c r="I48" s="59"/>
      <c r="J48" s="59"/>
      <c r="K48" s="36" t="s">
        <v>1072</v>
      </c>
      <c r="L48" s="36"/>
      <c r="M48" s="37" t="s">
        <v>1072</v>
      </c>
      <c r="N48" s="37"/>
      <c r="O48" s="37"/>
    </row>
    <row r="49" spans="1:15" ht="27.95" customHeight="1" x14ac:dyDescent="0.2">
      <c r="A49" s="5" t="s">
        <v>620</v>
      </c>
      <c r="B49" s="36" t="s">
        <v>796</v>
      </c>
      <c r="C49" s="38" t="s">
        <v>252</v>
      </c>
      <c r="D49" s="38" t="s">
        <v>5</v>
      </c>
      <c r="E49" s="2">
        <v>109</v>
      </c>
      <c r="F49" s="2">
        <v>414</v>
      </c>
      <c r="G49" s="37" t="s">
        <v>789</v>
      </c>
      <c r="H49" s="37">
        <v>15114</v>
      </c>
      <c r="I49" s="59" t="s">
        <v>1110</v>
      </c>
      <c r="J49" s="59"/>
      <c r="K49" s="36" t="s">
        <v>1072</v>
      </c>
      <c r="L49" s="36"/>
      <c r="M49" s="36" t="s">
        <v>1072</v>
      </c>
      <c r="N49" s="36"/>
      <c r="O49" s="37" t="s">
        <v>1073</v>
      </c>
    </row>
    <row r="50" spans="1:15" ht="27.95" customHeight="1" x14ac:dyDescent="0.2">
      <c r="A50" s="5" t="s">
        <v>621</v>
      </c>
      <c r="B50" s="36" t="s">
        <v>796</v>
      </c>
      <c r="C50" s="38" t="s">
        <v>6</v>
      </c>
      <c r="D50" s="38" t="s">
        <v>22</v>
      </c>
      <c r="E50" s="2">
        <v>8</v>
      </c>
      <c r="F50" s="2">
        <v>31</v>
      </c>
      <c r="G50" s="37" t="s">
        <v>789</v>
      </c>
      <c r="H50" s="37">
        <v>2834</v>
      </c>
      <c r="I50" s="59" t="s">
        <v>1110</v>
      </c>
      <c r="J50" s="59"/>
      <c r="K50" s="36" t="s">
        <v>1072</v>
      </c>
      <c r="L50" s="36"/>
      <c r="M50" s="37" t="s">
        <v>1072</v>
      </c>
      <c r="N50" s="37"/>
      <c r="O50" s="37"/>
    </row>
    <row r="51" spans="1:15" ht="27.95" customHeight="1" x14ac:dyDescent="0.2">
      <c r="A51" s="5" t="s">
        <v>622</v>
      </c>
      <c r="B51" s="36" t="s">
        <v>796</v>
      </c>
      <c r="C51" s="38" t="s">
        <v>45</v>
      </c>
      <c r="D51" s="38" t="s">
        <v>5</v>
      </c>
      <c r="E51" s="2">
        <v>40</v>
      </c>
      <c r="F51" s="2">
        <v>186</v>
      </c>
      <c r="G51" s="37" t="s">
        <v>789</v>
      </c>
      <c r="H51" s="37">
        <v>5050</v>
      </c>
      <c r="I51" s="59"/>
      <c r="J51" s="59"/>
      <c r="K51" s="36" t="s">
        <v>1072</v>
      </c>
      <c r="L51" s="36"/>
      <c r="M51" s="36" t="s">
        <v>1072</v>
      </c>
      <c r="N51" s="36"/>
      <c r="O51" s="36" t="s">
        <v>1073</v>
      </c>
    </row>
    <row r="52" spans="1:15" ht="27.95" customHeight="1" x14ac:dyDescent="0.2">
      <c r="A52" s="5" t="s">
        <v>623</v>
      </c>
      <c r="B52" s="36" t="s">
        <v>796</v>
      </c>
      <c r="C52" s="38" t="s">
        <v>320</v>
      </c>
      <c r="D52" s="38" t="s">
        <v>5</v>
      </c>
      <c r="E52" s="2">
        <v>49</v>
      </c>
      <c r="F52" s="2">
        <v>186</v>
      </c>
      <c r="G52" s="37" t="s">
        <v>789</v>
      </c>
      <c r="H52" s="37">
        <v>0</v>
      </c>
      <c r="I52" s="59">
        <v>6000</v>
      </c>
      <c r="J52" s="59"/>
      <c r="K52" s="36" t="s">
        <v>1072</v>
      </c>
      <c r="L52" s="36"/>
      <c r="M52" s="37" t="s">
        <v>1104</v>
      </c>
      <c r="N52" s="37"/>
      <c r="O52" s="37" t="s">
        <v>1073</v>
      </c>
    </row>
    <row r="53" spans="1:15" ht="27.95" customHeight="1" x14ac:dyDescent="0.2">
      <c r="A53" s="5" t="s">
        <v>624</v>
      </c>
      <c r="B53" s="36" t="s">
        <v>796</v>
      </c>
      <c r="C53" s="38" t="s">
        <v>206</v>
      </c>
      <c r="D53" s="38" t="s">
        <v>5</v>
      </c>
      <c r="E53" s="2">
        <v>80</v>
      </c>
      <c r="F53" s="2">
        <v>297</v>
      </c>
      <c r="G53" s="37" t="s">
        <v>789</v>
      </c>
      <c r="H53" s="37">
        <v>4021</v>
      </c>
      <c r="I53" s="59"/>
      <c r="J53" s="59"/>
      <c r="K53" s="36" t="s">
        <v>1072</v>
      </c>
      <c r="L53" s="36" t="s">
        <v>1072</v>
      </c>
      <c r="M53" s="36" t="s">
        <v>1072</v>
      </c>
      <c r="N53" s="36"/>
      <c r="O53" s="37" t="s">
        <v>1073</v>
      </c>
    </row>
    <row r="54" spans="1:15" ht="27.95" customHeight="1" x14ac:dyDescent="0.2">
      <c r="A54" s="5" t="s">
        <v>625</v>
      </c>
      <c r="B54" s="36" t="s">
        <v>796</v>
      </c>
      <c r="C54" s="38" t="s">
        <v>253</v>
      </c>
      <c r="D54" s="38" t="s">
        <v>5</v>
      </c>
      <c r="E54" s="2">
        <v>55</v>
      </c>
      <c r="F54" s="2">
        <v>234</v>
      </c>
      <c r="G54" s="37" t="s">
        <v>789</v>
      </c>
      <c r="H54" s="37">
        <v>5049</v>
      </c>
      <c r="I54" s="59" t="s">
        <v>1110</v>
      </c>
      <c r="J54" s="59"/>
      <c r="K54" s="36" t="s">
        <v>1072</v>
      </c>
      <c r="L54" s="36"/>
      <c r="M54" s="36" t="s">
        <v>1072</v>
      </c>
      <c r="N54" s="36"/>
      <c r="O54" s="37" t="s">
        <v>1073</v>
      </c>
    </row>
    <row r="55" spans="1:15" ht="27.95" customHeight="1" x14ac:dyDescent="0.2">
      <c r="A55" s="5" t="s">
        <v>626</v>
      </c>
      <c r="B55" s="36" t="s">
        <v>796</v>
      </c>
      <c r="C55" s="38" t="s">
        <v>6</v>
      </c>
      <c r="D55" s="38" t="s">
        <v>1030</v>
      </c>
      <c r="E55" s="2">
        <v>51</v>
      </c>
      <c r="F55" s="2">
        <v>155</v>
      </c>
      <c r="G55" s="37" t="s">
        <v>789</v>
      </c>
      <c r="H55" s="37">
        <v>4292</v>
      </c>
      <c r="I55" s="59"/>
      <c r="J55" s="59"/>
      <c r="K55" s="36" t="s">
        <v>1072</v>
      </c>
      <c r="L55" s="36"/>
      <c r="M55" s="37" t="s">
        <v>1072</v>
      </c>
      <c r="N55" s="37"/>
      <c r="O55" s="37" t="s">
        <v>1073</v>
      </c>
    </row>
    <row r="56" spans="1:15" ht="27.95" customHeight="1" x14ac:dyDescent="0.2">
      <c r="A56" s="5" t="s">
        <v>627</v>
      </c>
      <c r="B56" s="36" t="s">
        <v>796</v>
      </c>
      <c r="C56" s="38" t="s">
        <v>6</v>
      </c>
      <c r="D56" s="38" t="s">
        <v>450</v>
      </c>
      <c r="E56" s="2">
        <v>7</v>
      </c>
      <c r="F56" s="2">
        <v>24</v>
      </c>
      <c r="G56" s="37" t="s">
        <v>789</v>
      </c>
      <c r="H56" s="37">
        <v>5585</v>
      </c>
      <c r="I56" s="59"/>
      <c r="J56" s="59"/>
      <c r="K56" s="36" t="s">
        <v>1072</v>
      </c>
      <c r="L56" s="36"/>
      <c r="M56" s="37" t="s">
        <v>1072</v>
      </c>
      <c r="N56" s="37"/>
      <c r="O56" s="37" t="s">
        <v>1073</v>
      </c>
    </row>
    <row r="57" spans="1:15" ht="27.95" customHeight="1" x14ac:dyDescent="0.2">
      <c r="A57" s="5" t="s">
        <v>628</v>
      </c>
      <c r="B57" s="36" t="s">
        <v>796</v>
      </c>
      <c r="C57" s="38" t="s">
        <v>6</v>
      </c>
      <c r="D57" s="38" t="s">
        <v>27</v>
      </c>
      <c r="E57" s="2">
        <v>5</v>
      </c>
      <c r="F57" s="2">
        <v>18</v>
      </c>
      <c r="G57" s="37" t="s">
        <v>789</v>
      </c>
      <c r="H57" s="37">
        <v>0</v>
      </c>
      <c r="I57" s="59"/>
      <c r="J57" s="59"/>
      <c r="K57" s="36" t="s">
        <v>1072</v>
      </c>
      <c r="L57" s="36"/>
      <c r="M57" s="37"/>
      <c r="N57" s="37"/>
      <c r="O57" s="37"/>
    </row>
    <row r="58" spans="1:15" ht="27.95" customHeight="1" x14ac:dyDescent="0.2">
      <c r="A58" s="5" t="s">
        <v>629</v>
      </c>
      <c r="B58" s="36" t="s">
        <v>796</v>
      </c>
      <c r="C58" s="38" t="s">
        <v>254</v>
      </c>
      <c r="D58" s="38" t="s">
        <v>5</v>
      </c>
      <c r="E58" s="2">
        <v>145</v>
      </c>
      <c r="F58" s="2">
        <v>511</v>
      </c>
      <c r="G58" s="37" t="s">
        <v>789</v>
      </c>
      <c r="H58" s="37">
        <v>10250</v>
      </c>
      <c r="I58" s="59">
        <v>2000</v>
      </c>
      <c r="J58" s="59"/>
      <c r="K58" s="36" t="s">
        <v>1072</v>
      </c>
      <c r="L58" s="36"/>
      <c r="M58" s="36" t="s">
        <v>1072</v>
      </c>
      <c r="N58" s="36"/>
      <c r="O58" s="37" t="s">
        <v>1073</v>
      </c>
    </row>
    <row r="59" spans="1:15" ht="27.95" customHeight="1" x14ac:dyDescent="0.2">
      <c r="A59" s="5" t="s">
        <v>630</v>
      </c>
      <c r="B59" s="36" t="s">
        <v>796</v>
      </c>
      <c r="C59" s="38" t="s">
        <v>6</v>
      </c>
      <c r="D59" s="38" t="s">
        <v>451</v>
      </c>
      <c r="E59" s="2">
        <v>12</v>
      </c>
      <c r="F59" s="2">
        <v>41</v>
      </c>
      <c r="G59" s="37" t="s">
        <v>789</v>
      </c>
      <c r="H59" s="37">
        <v>2415</v>
      </c>
      <c r="I59" s="59"/>
      <c r="J59" s="59"/>
      <c r="K59" s="36" t="s">
        <v>1072</v>
      </c>
      <c r="L59" s="36"/>
      <c r="M59" s="37" t="s">
        <v>1072</v>
      </c>
      <c r="N59" s="37"/>
      <c r="O59" s="37" t="s">
        <v>1073</v>
      </c>
    </row>
    <row r="60" spans="1:15" ht="27.95" customHeight="1" x14ac:dyDescent="0.2">
      <c r="A60" s="5" t="s">
        <v>631</v>
      </c>
      <c r="B60" s="36" t="s">
        <v>796</v>
      </c>
      <c r="C60" s="38" t="s">
        <v>6</v>
      </c>
      <c r="D60" s="38" t="s">
        <v>255</v>
      </c>
      <c r="E60" s="2">
        <v>10</v>
      </c>
      <c r="F60" s="2">
        <v>39</v>
      </c>
      <c r="G60" s="37" t="s">
        <v>789</v>
      </c>
      <c r="H60" s="37">
        <v>0</v>
      </c>
      <c r="I60" s="59">
        <v>4000</v>
      </c>
      <c r="J60" s="59"/>
      <c r="K60" s="36" t="s">
        <v>1072</v>
      </c>
      <c r="L60" s="36"/>
      <c r="M60" s="37"/>
      <c r="N60" s="37"/>
      <c r="O60" s="37"/>
    </row>
    <row r="61" spans="1:15" ht="27.95" customHeight="1" x14ac:dyDescent="0.2">
      <c r="A61" s="5" t="s">
        <v>632</v>
      </c>
      <c r="B61" s="36" t="s">
        <v>796</v>
      </c>
      <c r="C61" s="38" t="s">
        <v>398</v>
      </c>
      <c r="D61" s="38" t="s">
        <v>1031</v>
      </c>
      <c r="E61" s="2">
        <v>10</v>
      </c>
      <c r="F61" s="2">
        <v>19</v>
      </c>
      <c r="G61" s="37" t="s">
        <v>789</v>
      </c>
      <c r="H61" s="37">
        <v>0</v>
      </c>
      <c r="I61" s="59">
        <v>2000</v>
      </c>
      <c r="J61" s="59"/>
      <c r="K61" s="36" t="s">
        <v>1072</v>
      </c>
      <c r="L61" s="36"/>
      <c r="M61" s="37"/>
      <c r="N61" s="37"/>
      <c r="O61" s="37"/>
    </row>
    <row r="62" spans="1:15" ht="27.95" customHeight="1" x14ac:dyDescent="0.2">
      <c r="A62" s="5" t="s">
        <v>633</v>
      </c>
      <c r="B62" s="36" t="s">
        <v>796</v>
      </c>
      <c r="C62" s="38" t="s">
        <v>256</v>
      </c>
      <c r="D62" s="38" t="s">
        <v>5</v>
      </c>
      <c r="E62" s="2">
        <v>57</v>
      </c>
      <c r="F62" s="2">
        <v>227</v>
      </c>
      <c r="G62" s="37" t="s">
        <v>789</v>
      </c>
      <c r="H62" s="37">
        <v>7938</v>
      </c>
      <c r="I62" s="59" t="s">
        <v>1110</v>
      </c>
      <c r="J62" s="59"/>
      <c r="K62" s="36" t="s">
        <v>1072</v>
      </c>
      <c r="L62" s="36"/>
      <c r="M62" s="36" t="s">
        <v>1072</v>
      </c>
      <c r="N62" s="36"/>
      <c r="O62" s="37" t="s">
        <v>1073</v>
      </c>
    </row>
    <row r="63" spans="1:15" ht="27.95" customHeight="1" x14ac:dyDescent="0.2">
      <c r="A63" s="5" t="s">
        <v>634</v>
      </c>
      <c r="B63" s="36" t="s">
        <v>796</v>
      </c>
      <c r="C63" s="38" t="s">
        <v>6</v>
      </c>
      <c r="D63" s="38" t="s">
        <v>452</v>
      </c>
      <c r="E63" s="2">
        <v>26</v>
      </c>
      <c r="F63" s="2">
        <v>73</v>
      </c>
      <c r="G63" s="37" t="s">
        <v>789</v>
      </c>
      <c r="H63" s="37">
        <v>2900</v>
      </c>
      <c r="I63" s="59"/>
      <c r="J63" s="59"/>
      <c r="K63" s="36" t="s">
        <v>1072</v>
      </c>
      <c r="L63" s="36"/>
      <c r="M63" s="36" t="s">
        <v>1072</v>
      </c>
      <c r="N63" s="36"/>
      <c r="O63" s="37" t="s">
        <v>1073</v>
      </c>
    </row>
    <row r="64" spans="1:15" ht="27.95" customHeight="1" x14ac:dyDescent="0.2">
      <c r="A64" s="5" t="s">
        <v>635</v>
      </c>
      <c r="B64" s="36" t="s">
        <v>796</v>
      </c>
      <c r="C64" s="38" t="s">
        <v>303</v>
      </c>
      <c r="D64" s="38" t="s">
        <v>5</v>
      </c>
      <c r="E64" s="2">
        <v>97</v>
      </c>
      <c r="F64" s="2">
        <v>382</v>
      </c>
      <c r="G64" s="37" t="s">
        <v>789</v>
      </c>
      <c r="H64" s="37">
        <v>12248</v>
      </c>
      <c r="I64" s="59" t="s">
        <v>1110</v>
      </c>
      <c r="J64" s="59"/>
      <c r="K64" s="36" t="s">
        <v>1072</v>
      </c>
      <c r="L64" s="36"/>
      <c r="M64" s="36" t="s">
        <v>1072</v>
      </c>
      <c r="N64" s="36"/>
      <c r="O64" s="37" t="s">
        <v>1073</v>
      </c>
    </row>
    <row r="65" spans="1:15" ht="27.95" customHeight="1" x14ac:dyDescent="0.2">
      <c r="A65" s="5" t="s">
        <v>636</v>
      </c>
      <c r="B65" s="36" t="s">
        <v>796</v>
      </c>
      <c r="C65" s="38" t="s">
        <v>6</v>
      </c>
      <c r="D65" s="38" t="s">
        <v>474</v>
      </c>
      <c r="E65" s="2">
        <v>19</v>
      </c>
      <c r="F65" s="2">
        <v>72</v>
      </c>
      <c r="G65" s="37" t="s">
        <v>789</v>
      </c>
      <c r="H65" s="37">
        <v>0</v>
      </c>
      <c r="I65" s="59">
        <v>2000</v>
      </c>
      <c r="J65" s="59"/>
      <c r="K65" s="36" t="s">
        <v>1072</v>
      </c>
      <c r="L65" s="36"/>
      <c r="M65" s="36"/>
      <c r="N65" s="36"/>
      <c r="O65" s="37"/>
    </row>
    <row r="66" spans="1:15" ht="27.95" customHeight="1" x14ac:dyDescent="0.2">
      <c r="A66" s="5" t="s">
        <v>637</v>
      </c>
      <c r="B66" s="36" t="s">
        <v>796</v>
      </c>
      <c r="C66" s="38" t="s">
        <v>398</v>
      </c>
      <c r="D66" s="38" t="s">
        <v>33</v>
      </c>
      <c r="E66" s="2">
        <v>16</v>
      </c>
      <c r="F66" s="2">
        <v>60</v>
      </c>
      <c r="G66" s="37" t="s">
        <v>789</v>
      </c>
      <c r="H66" s="37">
        <v>0</v>
      </c>
      <c r="I66" s="59">
        <v>2000</v>
      </c>
      <c r="J66" s="59"/>
      <c r="K66" s="36" t="s">
        <v>1072</v>
      </c>
      <c r="L66" s="36"/>
      <c r="M66" s="36" t="s">
        <v>1072</v>
      </c>
      <c r="N66" s="36"/>
      <c r="O66" s="37"/>
    </row>
    <row r="67" spans="1:15" ht="27.95" customHeight="1" x14ac:dyDescent="0.2">
      <c r="A67" s="5" t="s">
        <v>638</v>
      </c>
      <c r="B67" s="36" t="s">
        <v>796</v>
      </c>
      <c r="C67" s="38" t="s">
        <v>462</v>
      </c>
      <c r="D67" s="38" t="s">
        <v>5</v>
      </c>
      <c r="E67" s="2">
        <v>58</v>
      </c>
      <c r="F67" s="2">
        <v>141</v>
      </c>
      <c r="G67" s="37" t="s">
        <v>789</v>
      </c>
      <c r="H67" s="37">
        <v>2000</v>
      </c>
      <c r="I67" s="59"/>
      <c r="J67" s="59"/>
      <c r="K67" s="36" t="s">
        <v>1072</v>
      </c>
      <c r="L67" s="36"/>
      <c r="M67" s="37" t="s">
        <v>1104</v>
      </c>
      <c r="N67" s="37"/>
      <c r="O67" s="36" t="s">
        <v>1073</v>
      </c>
    </row>
    <row r="68" spans="1:15" ht="27.95" customHeight="1" x14ac:dyDescent="0.2">
      <c r="A68" s="5" t="s">
        <v>639</v>
      </c>
      <c r="B68" s="36" t="s">
        <v>796</v>
      </c>
      <c r="C68" s="38" t="s">
        <v>6</v>
      </c>
      <c r="D68" s="38" t="s">
        <v>1032</v>
      </c>
      <c r="E68" s="2">
        <v>38</v>
      </c>
      <c r="F68" s="2">
        <v>58</v>
      </c>
      <c r="G68" s="37" t="s">
        <v>789</v>
      </c>
      <c r="H68" s="37">
        <v>0</v>
      </c>
      <c r="I68" s="59"/>
      <c r="J68" s="59"/>
      <c r="K68" s="36" t="s">
        <v>1072</v>
      </c>
      <c r="L68" s="36"/>
      <c r="M68" s="37" t="s">
        <v>1104</v>
      </c>
      <c r="N68" s="37"/>
      <c r="O68" s="37"/>
    </row>
    <row r="69" spans="1:15" ht="27.95" customHeight="1" x14ac:dyDescent="0.2">
      <c r="A69" s="5" t="s">
        <v>640</v>
      </c>
      <c r="B69" s="36" t="s">
        <v>796</v>
      </c>
      <c r="C69" s="38" t="s">
        <v>398</v>
      </c>
      <c r="D69" s="38" t="s">
        <v>283</v>
      </c>
      <c r="E69" s="2">
        <v>12</v>
      </c>
      <c r="F69" s="2">
        <v>45</v>
      </c>
      <c r="G69" s="37" t="s">
        <v>789</v>
      </c>
      <c r="H69" s="37">
        <v>3837</v>
      </c>
      <c r="I69" s="59"/>
      <c r="J69" s="59"/>
      <c r="K69" s="36" t="s">
        <v>1072</v>
      </c>
      <c r="L69" s="36"/>
      <c r="M69" s="37" t="s">
        <v>1104</v>
      </c>
      <c r="N69" s="37"/>
      <c r="O69" s="37"/>
    </row>
    <row r="70" spans="1:15" ht="27.95" customHeight="1" x14ac:dyDescent="0.2">
      <c r="A70" s="5" t="s">
        <v>641</v>
      </c>
      <c r="B70" s="36" t="s">
        <v>796</v>
      </c>
      <c r="C70" s="38" t="s">
        <v>398</v>
      </c>
      <c r="D70" s="38" t="s">
        <v>461</v>
      </c>
      <c r="E70" s="2">
        <v>10</v>
      </c>
      <c r="F70" s="2">
        <v>40</v>
      </c>
      <c r="G70" s="37" t="s">
        <v>789</v>
      </c>
      <c r="H70" s="37">
        <v>0</v>
      </c>
      <c r="I70" s="59"/>
      <c r="J70" s="59"/>
      <c r="K70" s="36" t="s">
        <v>1072</v>
      </c>
      <c r="L70" s="36"/>
      <c r="M70" s="37" t="s">
        <v>1104</v>
      </c>
      <c r="N70" s="37"/>
      <c r="O70" s="37"/>
    </row>
    <row r="71" spans="1:15" ht="27.95" customHeight="1" x14ac:dyDescent="0.2">
      <c r="A71" s="5" t="s">
        <v>642</v>
      </c>
      <c r="B71" s="36" t="s">
        <v>796</v>
      </c>
      <c r="C71" s="38" t="s">
        <v>463</v>
      </c>
      <c r="D71" s="38" t="s">
        <v>5</v>
      </c>
      <c r="E71" s="2">
        <v>39</v>
      </c>
      <c r="F71" s="2">
        <v>131</v>
      </c>
      <c r="G71" s="37" t="s">
        <v>789</v>
      </c>
      <c r="H71" s="37">
        <v>2500</v>
      </c>
      <c r="I71" s="59"/>
      <c r="J71" s="59"/>
      <c r="K71" s="36" t="s">
        <v>1072</v>
      </c>
      <c r="L71" s="36"/>
      <c r="M71" s="37" t="s">
        <v>1072</v>
      </c>
      <c r="N71" s="37"/>
      <c r="O71" s="36" t="s">
        <v>1073</v>
      </c>
    </row>
    <row r="72" spans="1:15" ht="27.95" customHeight="1" x14ac:dyDescent="0.2">
      <c r="A72" s="5" t="s">
        <v>643</v>
      </c>
      <c r="B72" s="36" t="s">
        <v>796</v>
      </c>
      <c r="C72" s="38" t="s">
        <v>91</v>
      </c>
      <c r="D72" s="38" t="s">
        <v>5</v>
      </c>
      <c r="E72" s="2">
        <v>59</v>
      </c>
      <c r="F72" s="2">
        <v>284</v>
      </c>
      <c r="G72" s="37" t="s">
        <v>789</v>
      </c>
      <c r="H72" s="37">
        <v>9493</v>
      </c>
      <c r="I72" s="59" t="s">
        <v>1110</v>
      </c>
      <c r="J72" s="59"/>
      <c r="K72" s="36" t="s">
        <v>1072</v>
      </c>
      <c r="L72" s="36"/>
      <c r="M72" s="37" t="s">
        <v>1072</v>
      </c>
      <c r="N72" s="37"/>
      <c r="O72" s="36" t="s">
        <v>1073</v>
      </c>
    </row>
    <row r="73" spans="1:15" ht="27.95" customHeight="1" x14ac:dyDescent="0.2">
      <c r="A73" s="5" t="s">
        <v>644</v>
      </c>
      <c r="B73" s="36" t="s">
        <v>796</v>
      </c>
      <c r="C73" s="38" t="s">
        <v>398</v>
      </c>
      <c r="D73" s="38" t="s">
        <v>49</v>
      </c>
      <c r="E73" s="2">
        <v>63</v>
      </c>
      <c r="F73" s="2">
        <v>309</v>
      </c>
      <c r="G73" s="37" t="s">
        <v>789</v>
      </c>
      <c r="H73" s="37">
        <v>2433</v>
      </c>
      <c r="I73" s="59"/>
      <c r="J73" s="59"/>
      <c r="K73" s="36" t="s">
        <v>1072</v>
      </c>
      <c r="L73" s="36"/>
      <c r="M73" s="37" t="s">
        <v>1072</v>
      </c>
      <c r="N73" s="37"/>
      <c r="O73" s="37"/>
    </row>
    <row r="74" spans="1:15" ht="27.95" customHeight="1" x14ac:dyDescent="0.2">
      <c r="A74" s="5" t="s">
        <v>645</v>
      </c>
      <c r="B74" s="36" t="s">
        <v>796</v>
      </c>
      <c r="C74" s="38" t="s">
        <v>321</v>
      </c>
      <c r="D74" s="38" t="s">
        <v>5</v>
      </c>
      <c r="E74" s="2">
        <v>72</v>
      </c>
      <c r="F74" s="2">
        <v>312</v>
      </c>
      <c r="G74" s="37" t="s">
        <v>789</v>
      </c>
      <c r="H74" s="37">
        <v>4112</v>
      </c>
      <c r="I74" s="59"/>
      <c r="J74" s="59"/>
      <c r="K74" s="36" t="s">
        <v>1072</v>
      </c>
      <c r="L74" s="36"/>
      <c r="M74" s="36" t="s">
        <v>1072</v>
      </c>
      <c r="N74" s="36"/>
      <c r="O74" s="36" t="s">
        <v>1073</v>
      </c>
    </row>
    <row r="75" spans="1:15" ht="27.95" customHeight="1" x14ac:dyDescent="0.2">
      <c r="A75" s="5" t="s">
        <v>646</v>
      </c>
      <c r="B75" s="36" t="s">
        <v>796</v>
      </c>
      <c r="C75" s="38" t="s">
        <v>1033</v>
      </c>
      <c r="D75" s="38" t="s">
        <v>5</v>
      </c>
      <c r="E75" s="2">
        <v>60</v>
      </c>
      <c r="F75" s="2">
        <v>99</v>
      </c>
      <c r="G75" s="37" t="s">
        <v>789</v>
      </c>
      <c r="H75" s="37">
        <v>4507</v>
      </c>
      <c r="I75" s="59"/>
      <c r="J75" s="59"/>
      <c r="K75" s="36" t="s">
        <v>1072</v>
      </c>
      <c r="L75" s="36"/>
      <c r="M75" s="36" t="s">
        <v>1072</v>
      </c>
      <c r="N75" s="36"/>
      <c r="O75" s="36" t="s">
        <v>1073</v>
      </c>
    </row>
    <row r="76" spans="1:15" ht="27.95" customHeight="1" x14ac:dyDescent="0.2">
      <c r="A76" s="5" t="s">
        <v>647</v>
      </c>
      <c r="B76" s="36" t="s">
        <v>796</v>
      </c>
      <c r="C76" s="38" t="s">
        <v>6</v>
      </c>
      <c r="D76" s="38" t="s">
        <v>1034</v>
      </c>
      <c r="E76" s="2">
        <v>46</v>
      </c>
      <c r="F76" s="2">
        <v>119</v>
      </c>
      <c r="G76" s="37" t="s">
        <v>789</v>
      </c>
      <c r="H76" s="37">
        <v>4681</v>
      </c>
      <c r="I76" s="59" t="s">
        <v>1110</v>
      </c>
      <c r="J76" s="59"/>
      <c r="K76" s="36" t="s">
        <v>1072</v>
      </c>
      <c r="L76" s="36"/>
      <c r="M76" s="36" t="s">
        <v>1072</v>
      </c>
      <c r="N76" s="36"/>
      <c r="O76" s="37"/>
    </row>
    <row r="77" spans="1:15" ht="27.95" customHeight="1" x14ac:dyDescent="0.2">
      <c r="A77" s="5" t="s">
        <v>648</v>
      </c>
      <c r="B77" s="36" t="s">
        <v>796</v>
      </c>
      <c r="C77" s="38" t="s">
        <v>6</v>
      </c>
      <c r="D77" s="38" t="s">
        <v>257</v>
      </c>
      <c r="E77" s="2">
        <v>6</v>
      </c>
      <c r="F77" s="2">
        <v>16</v>
      </c>
      <c r="G77" s="37" t="s">
        <v>789</v>
      </c>
      <c r="H77" s="37">
        <v>2350</v>
      </c>
      <c r="I77" s="59"/>
      <c r="J77" s="59"/>
      <c r="K77" s="36" t="s">
        <v>1072</v>
      </c>
      <c r="L77" s="36"/>
      <c r="M77" s="37" t="s">
        <v>1072</v>
      </c>
      <c r="N77" s="37"/>
      <c r="O77" s="37"/>
    </row>
    <row r="78" spans="1:15" ht="27.95" customHeight="1" x14ac:dyDescent="0.2">
      <c r="A78" s="5" t="s">
        <v>649</v>
      </c>
      <c r="B78" s="36" t="s">
        <v>796</v>
      </c>
      <c r="C78" s="38" t="s">
        <v>398</v>
      </c>
      <c r="D78" s="38" t="s">
        <v>161</v>
      </c>
      <c r="E78" s="2">
        <v>1</v>
      </c>
      <c r="F78" s="2">
        <v>0</v>
      </c>
      <c r="G78" s="37" t="s">
        <v>789</v>
      </c>
      <c r="H78" s="37">
        <v>0</v>
      </c>
      <c r="I78" s="59"/>
      <c r="J78" s="59"/>
      <c r="K78" s="36" t="s">
        <v>1072</v>
      </c>
      <c r="L78" s="36"/>
      <c r="M78" s="37"/>
      <c r="N78" s="37"/>
      <c r="O78" s="37"/>
    </row>
    <row r="79" spans="1:15" ht="27.95" customHeight="1" x14ac:dyDescent="0.2">
      <c r="A79" s="5" t="s">
        <v>650</v>
      </c>
      <c r="B79" s="36" t="s">
        <v>796</v>
      </c>
      <c r="C79" s="38" t="s">
        <v>322</v>
      </c>
      <c r="D79" s="38" t="s">
        <v>5</v>
      </c>
      <c r="E79" s="2">
        <v>25</v>
      </c>
      <c r="F79" s="2">
        <v>98</v>
      </c>
      <c r="G79" s="37" t="s">
        <v>789</v>
      </c>
      <c r="H79" s="37">
        <v>0</v>
      </c>
      <c r="I79" s="59">
        <v>3000</v>
      </c>
      <c r="J79" s="59"/>
      <c r="K79" s="36" t="s">
        <v>1072</v>
      </c>
      <c r="L79" s="36"/>
      <c r="M79" s="37" t="s">
        <v>1104</v>
      </c>
      <c r="N79" s="37"/>
      <c r="O79" s="36"/>
    </row>
    <row r="80" spans="1:15" ht="27.95" customHeight="1" x14ac:dyDescent="0.2">
      <c r="A80" s="5" t="s">
        <v>651</v>
      </c>
      <c r="B80" s="36" t="s">
        <v>796</v>
      </c>
      <c r="C80" s="38" t="s">
        <v>6</v>
      </c>
      <c r="D80" s="38" t="s">
        <v>323</v>
      </c>
      <c r="E80" s="2">
        <v>2</v>
      </c>
      <c r="F80" s="2">
        <v>15</v>
      </c>
      <c r="G80" s="37" t="s">
        <v>789</v>
      </c>
      <c r="H80" s="37">
        <v>0</v>
      </c>
      <c r="I80" s="59">
        <v>1500</v>
      </c>
      <c r="J80" s="59"/>
      <c r="K80" s="36" t="s">
        <v>1072</v>
      </c>
      <c r="L80" s="36"/>
      <c r="M80" s="37" t="s">
        <v>1104</v>
      </c>
      <c r="N80" s="37"/>
      <c r="O80" s="37"/>
    </row>
    <row r="81" spans="1:15" ht="27.95" customHeight="1" x14ac:dyDescent="0.2">
      <c r="A81" s="5" t="s">
        <v>652</v>
      </c>
      <c r="B81" s="36" t="s">
        <v>796</v>
      </c>
      <c r="C81" s="38" t="s">
        <v>6</v>
      </c>
      <c r="D81" s="38" t="s">
        <v>50</v>
      </c>
      <c r="E81" s="2">
        <v>12</v>
      </c>
      <c r="F81" s="2">
        <v>52</v>
      </c>
      <c r="G81" s="37" t="s">
        <v>789</v>
      </c>
      <c r="H81" s="37">
        <v>0</v>
      </c>
      <c r="I81" s="59">
        <v>2000</v>
      </c>
      <c r="J81" s="59"/>
      <c r="K81" s="36" t="s">
        <v>1072</v>
      </c>
      <c r="L81" s="36"/>
      <c r="M81" s="37" t="s">
        <v>1104</v>
      </c>
      <c r="N81" s="37"/>
      <c r="O81" s="37"/>
    </row>
    <row r="82" spans="1:15" ht="27.95" customHeight="1" x14ac:dyDescent="0.2">
      <c r="A82" s="5" t="s">
        <v>653</v>
      </c>
      <c r="B82" s="36" t="s">
        <v>796</v>
      </c>
      <c r="C82" s="38" t="s">
        <v>6</v>
      </c>
      <c r="D82" s="38" t="s">
        <v>381</v>
      </c>
      <c r="E82" s="2">
        <v>9</v>
      </c>
      <c r="F82" s="2">
        <v>39</v>
      </c>
      <c r="G82" s="37" t="s">
        <v>789</v>
      </c>
      <c r="H82" s="37">
        <v>0</v>
      </c>
      <c r="I82" s="59">
        <v>2000</v>
      </c>
      <c r="J82" s="59"/>
      <c r="K82" s="36" t="s">
        <v>1072</v>
      </c>
      <c r="L82" s="36"/>
      <c r="M82" s="37" t="s">
        <v>1104</v>
      </c>
      <c r="N82" s="37"/>
      <c r="O82" s="37"/>
    </row>
    <row r="83" spans="1:15" ht="27.95" customHeight="1" x14ac:dyDescent="0.2">
      <c r="A83" s="5" t="s">
        <v>654</v>
      </c>
      <c r="B83" s="36" t="s">
        <v>796</v>
      </c>
      <c r="C83" s="38" t="s">
        <v>32</v>
      </c>
      <c r="D83" s="38" t="s">
        <v>5</v>
      </c>
      <c r="E83" s="2">
        <v>20</v>
      </c>
      <c r="F83" s="2">
        <v>59</v>
      </c>
      <c r="G83" s="37" t="s">
        <v>789</v>
      </c>
      <c r="H83" s="37">
        <v>0</v>
      </c>
      <c r="I83" s="59"/>
      <c r="J83" s="59"/>
      <c r="K83" s="36" t="s">
        <v>1072</v>
      </c>
      <c r="L83" s="36"/>
      <c r="M83" s="37" t="s">
        <v>1104</v>
      </c>
      <c r="N83" s="37"/>
      <c r="O83" s="37" t="s">
        <v>1073</v>
      </c>
    </row>
    <row r="84" spans="1:15" ht="27.95" customHeight="1" x14ac:dyDescent="0.2">
      <c r="A84" s="5" t="s">
        <v>655</v>
      </c>
      <c r="B84" s="36" t="s">
        <v>796</v>
      </c>
      <c r="C84" s="38" t="s">
        <v>6</v>
      </c>
      <c r="D84" s="38" t="s">
        <v>1035</v>
      </c>
      <c r="E84" s="2">
        <v>31</v>
      </c>
      <c r="F84" s="2">
        <v>106</v>
      </c>
      <c r="G84" s="37" t="s">
        <v>789</v>
      </c>
      <c r="H84" s="37">
        <v>0</v>
      </c>
      <c r="I84" s="59">
        <v>4000</v>
      </c>
      <c r="J84" s="59"/>
      <c r="K84" s="36" t="s">
        <v>1072</v>
      </c>
      <c r="L84" s="36"/>
      <c r="M84" s="37" t="s">
        <v>1104</v>
      </c>
      <c r="N84" s="37"/>
      <c r="O84" s="37"/>
    </row>
    <row r="85" spans="1:15" ht="27.95" customHeight="1" x14ac:dyDescent="0.2">
      <c r="A85" s="5" t="s">
        <v>656</v>
      </c>
      <c r="B85" s="36" t="s">
        <v>796</v>
      </c>
      <c r="C85" s="38" t="s">
        <v>464</v>
      </c>
      <c r="D85" s="38" t="s">
        <v>5</v>
      </c>
      <c r="E85" s="2">
        <v>77</v>
      </c>
      <c r="F85" s="2">
        <v>331</v>
      </c>
      <c r="G85" s="37" t="s">
        <v>789</v>
      </c>
      <c r="H85" s="37">
        <v>4000</v>
      </c>
      <c r="I85" s="59"/>
      <c r="J85" s="59"/>
      <c r="K85" s="36" t="s">
        <v>1072</v>
      </c>
      <c r="L85" s="36"/>
      <c r="M85" s="37" t="s">
        <v>1104</v>
      </c>
      <c r="N85" s="37"/>
      <c r="O85" s="37" t="s">
        <v>1073</v>
      </c>
    </row>
    <row r="86" spans="1:15" ht="27.95" customHeight="1" x14ac:dyDescent="0.2">
      <c r="A86" s="5" t="s">
        <v>657</v>
      </c>
      <c r="B86" s="36" t="s">
        <v>796</v>
      </c>
      <c r="C86" s="38" t="s">
        <v>258</v>
      </c>
      <c r="D86" s="38" t="s">
        <v>5</v>
      </c>
      <c r="E86" s="2">
        <v>23</v>
      </c>
      <c r="F86" s="2">
        <v>48</v>
      </c>
      <c r="G86" s="37" t="s">
        <v>789</v>
      </c>
      <c r="H86" s="37">
        <v>2488</v>
      </c>
      <c r="I86" s="59"/>
      <c r="J86" s="59"/>
      <c r="K86" s="36" t="s">
        <v>1072</v>
      </c>
      <c r="L86" s="36"/>
      <c r="M86" s="37" t="s">
        <v>1072</v>
      </c>
      <c r="N86" s="37"/>
      <c r="O86" s="37"/>
    </row>
    <row r="87" spans="1:15" ht="27.95" customHeight="1" x14ac:dyDescent="0.2">
      <c r="A87" s="5" t="s">
        <v>658</v>
      </c>
      <c r="B87" s="36" t="s">
        <v>796</v>
      </c>
      <c r="C87" s="38" t="s">
        <v>6</v>
      </c>
      <c r="D87" s="38" t="s">
        <v>1036</v>
      </c>
      <c r="E87" s="2">
        <v>88</v>
      </c>
      <c r="F87" s="2">
        <v>321</v>
      </c>
      <c r="G87" s="37" t="s">
        <v>789</v>
      </c>
      <c r="H87" s="37">
        <v>12793</v>
      </c>
      <c r="I87" s="59" t="s">
        <v>1110</v>
      </c>
      <c r="J87" s="59"/>
      <c r="K87" s="36" t="s">
        <v>1072</v>
      </c>
      <c r="L87" s="36"/>
      <c r="M87" s="36" t="s">
        <v>1072</v>
      </c>
      <c r="N87" s="36"/>
      <c r="O87" s="37" t="s">
        <v>1073</v>
      </c>
    </row>
    <row r="88" spans="1:15" ht="27.95" customHeight="1" x14ac:dyDescent="0.2">
      <c r="A88" s="5" t="s">
        <v>659</v>
      </c>
      <c r="B88" s="36" t="s">
        <v>796</v>
      </c>
      <c r="C88" s="38" t="s">
        <v>51</v>
      </c>
      <c r="D88" s="38" t="s">
        <v>5</v>
      </c>
      <c r="E88" s="2">
        <v>65</v>
      </c>
      <c r="F88" s="2">
        <v>320</v>
      </c>
      <c r="G88" s="37" t="s">
        <v>789</v>
      </c>
      <c r="H88" s="37">
        <v>0</v>
      </c>
      <c r="I88" s="59"/>
      <c r="J88" s="59"/>
      <c r="K88" s="36" t="s">
        <v>1072</v>
      </c>
      <c r="L88" s="36"/>
      <c r="M88" s="36" t="s">
        <v>1104</v>
      </c>
      <c r="N88" s="36"/>
      <c r="O88" s="36"/>
    </row>
    <row r="89" spans="1:15" ht="27.95" customHeight="1" x14ac:dyDescent="0.2">
      <c r="A89" s="5" t="s">
        <v>660</v>
      </c>
      <c r="B89" s="36" t="s">
        <v>796</v>
      </c>
      <c r="C89" s="38" t="s">
        <v>398</v>
      </c>
      <c r="D89" s="38" t="s">
        <v>324</v>
      </c>
      <c r="E89" s="2">
        <v>29</v>
      </c>
      <c r="F89" s="2">
        <v>122</v>
      </c>
      <c r="G89" s="37" t="s">
        <v>789</v>
      </c>
      <c r="H89" s="37">
        <v>0</v>
      </c>
      <c r="I89" s="59"/>
      <c r="J89" s="59"/>
      <c r="K89" s="36" t="s">
        <v>1072</v>
      </c>
      <c r="L89" s="36"/>
      <c r="M89" s="37" t="s">
        <v>1104</v>
      </c>
      <c r="N89" s="37"/>
      <c r="O89" s="37" t="s">
        <v>1073</v>
      </c>
    </row>
    <row r="90" spans="1:15" ht="27.95" customHeight="1" x14ac:dyDescent="0.2">
      <c r="A90" s="5" t="s">
        <v>661</v>
      </c>
      <c r="B90" s="36" t="s">
        <v>796</v>
      </c>
      <c r="C90" s="38" t="s">
        <v>6</v>
      </c>
      <c r="D90" s="38" t="s">
        <v>203</v>
      </c>
      <c r="E90" s="2">
        <v>230</v>
      </c>
      <c r="F90" s="2">
        <v>1294</v>
      </c>
      <c r="G90" s="37" t="s">
        <v>789</v>
      </c>
      <c r="H90" s="37">
        <v>22848</v>
      </c>
      <c r="I90" s="59"/>
      <c r="J90" s="59"/>
      <c r="K90" s="36" t="s">
        <v>1072</v>
      </c>
      <c r="L90" s="36"/>
      <c r="M90" s="36" t="s">
        <v>1072</v>
      </c>
      <c r="N90" s="36"/>
      <c r="O90" s="37"/>
    </row>
    <row r="91" spans="1:15" ht="27.95" customHeight="1" x14ac:dyDescent="0.2">
      <c r="A91" s="5" t="s">
        <v>662</v>
      </c>
      <c r="B91" s="36" t="s">
        <v>796</v>
      </c>
      <c r="C91" s="38" t="s">
        <v>475</v>
      </c>
      <c r="D91" s="38" t="s">
        <v>5</v>
      </c>
      <c r="E91" s="2">
        <v>119</v>
      </c>
      <c r="F91" s="2">
        <v>427</v>
      </c>
      <c r="G91" s="37" t="s">
        <v>789</v>
      </c>
      <c r="H91" s="37">
        <v>13548</v>
      </c>
      <c r="I91" s="59" t="s">
        <v>1110</v>
      </c>
      <c r="J91" s="59"/>
      <c r="K91" s="36" t="s">
        <v>1072</v>
      </c>
      <c r="L91" s="36"/>
      <c r="M91" s="36" t="s">
        <v>1072</v>
      </c>
      <c r="N91" s="36"/>
      <c r="O91" s="37" t="s">
        <v>1073</v>
      </c>
    </row>
    <row r="92" spans="1:15" ht="27.95" customHeight="1" x14ac:dyDescent="0.2">
      <c r="A92" s="5" t="s">
        <v>663</v>
      </c>
      <c r="B92" s="36" t="s">
        <v>796</v>
      </c>
      <c r="C92" s="38" t="s">
        <v>6</v>
      </c>
      <c r="D92" s="38" t="s">
        <v>304</v>
      </c>
      <c r="E92" s="2">
        <v>4</v>
      </c>
      <c r="F92" s="2">
        <v>27</v>
      </c>
      <c r="G92" s="37" t="s">
        <v>789</v>
      </c>
      <c r="H92" s="37">
        <v>0</v>
      </c>
      <c r="I92" s="59"/>
      <c r="J92" s="59"/>
      <c r="K92" s="36" t="s">
        <v>1072</v>
      </c>
      <c r="L92" s="36"/>
      <c r="M92" s="37"/>
      <c r="N92" s="37"/>
      <c r="O92" s="37"/>
    </row>
    <row r="93" spans="1:15" ht="27.95" customHeight="1" x14ac:dyDescent="0.2">
      <c r="A93" s="5" t="s">
        <v>664</v>
      </c>
      <c r="B93" s="36" t="s">
        <v>796</v>
      </c>
      <c r="C93" s="38" t="s">
        <v>1216</v>
      </c>
      <c r="D93" s="38" t="s">
        <v>5</v>
      </c>
      <c r="E93" s="2">
        <v>59</v>
      </c>
      <c r="F93" s="2">
        <v>239</v>
      </c>
      <c r="G93" s="37" t="s">
        <v>789</v>
      </c>
      <c r="H93" s="37">
        <v>11024</v>
      </c>
      <c r="I93" s="59">
        <v>2000</v>
      </c>
      <c r="J93" s="59"/>
      <c r="K93" s="36" t="s">
        <v>1072</v>
      </c>
      <c r="L93" s="36"/>
      <c r="M93" s="36" t="s">
        <v>1072</v>
      </c>
      <c r="N93" s="36"/>
      <c r="O93" s="37" t="s">
        <v>1073</v>
      </c>
    </row>
    <row r="94" spans="1:15" ht="27.95" customHeight="1" x14ac:dyDescent="0.2">
      <c r="A94" s="5" t="s">
        <v>665</v>
      </c>
      <c r="B94" s="36" t="s">
        <v>796</v>
      </c>
      <c r="C94" s="38" t="s">
        <v>398</v>
      </c>
      <c r="D94" s="38" t="s">
        <v>480</v>
      </c>
      <c r="E94" s="2">
        <v>3</v>
      </c>
      <c r="F94" s="2">
        <v>15</v>
      </c>
      <c r="G94" s="37" t="s">
        <v>789</v>
      </c>
      <c r="H94" s="37">
        <v>0</v>
      </c>
      <c r="I94" s="59"/>
      <c r="J94" s="59"/>
      <c r="K94" s="36" t="s">
        <v>1072</v>
      </c>
      <c r="L94" s="36"/>
      <c r="M94" s="37"/>
      <c r="N94" s="37"/>
      <c r="O94" s="37"/>
    </row>
    <row r="95" spans="1:15" ht="27.95" customHeight="1" x14ac:dyDescent="0.2">
      <c r="A95" s="5" t="s">
        <v>666</v>
      </c>
      <c r="B95" s="36" t="s">
        <v>796</v>
      </c>
      <c r="C95" s="38" t="s">
        <v>6</v>
      </c>
      <c r="D95" s="38" t="s">
        <v>478</v>
      </c>
      <c r="E95" s="2">
        <v>4</v>
      </c>
      <c r="F95" s="2">
        <v>9</v>
      </c>
      <c r="G95" s="37" t="s">
        <v>789</v>
      </c>
      <c r="H95" s="37">
        <v>0</v>
      </c>
      <c r="I95" s="59"/>
      <c r="J95" s="59"/>
      <c r="K95" s="36" t="s">
        <v>1072</v>
      </c>
      <c r="L95" s="36"/>
      <c r="M95" s="37"/>
      <c r="N95" s="37"/>
      <c r="O95" s="37"/>
    </row>
    <row r="96" spans="1:15" ht="27.95" customHeight="1" x14ac:dyDescent="0.2">
      <c r="A96" s="5" t="s">
        <v>667</v>
      </c>
      <c r="B96" s="36" t="s">
        <v>796</v>
      </c>
      <c r="C96" s="38" t="s">
        <v>398</v>
      </c>
      <c r="D96" s="38" t="s">
        <v>479</v>
      </c>
      <c r="E96" s="2">
        <v>2</v>
      </c>
      <c r="F96" s="2">
        <v>13</v>
      </c>
      <c r="G96" s="37" t="s">
        <v>789</v>
      </c>
      <c r="H96" s="37">
        <v>0</v>
      </c>
      <c r="I96" s="59"/>
      <c r="J96" s="59"/>
      <c r="K96" s="36" t="s">
        <v>1072</v>
      </c>
      <c r="L96" s="36"/>
      <c r="M96" s="37"/>
      <c r="N96" s="37"/>
      <c r="O96" s="37"/>
    </row>
    <row r="97" spans="1:15" ht="27.95" customHeight="1" x14ac:dyDescent="0.2">
      <c r="A97" s="5" t="s">
        <v>668</v>
      </c>
      <c r="B97" s="36" t="s">
        <v>796</v>
      </c>
      <c r="C97" s="38" t="s">
        <v>398</v>
      </c>
      <c r="D97" s="38" t="s">
        <v>477</v>
      </c>
      <c r="E97" s="2">
        <v>11</v>
      </c>
      <c r="F97" s="2">
        <v>53</v>
      </c>
      <c r="G97" s="37" t="s">
        <v>789</v>
      </c>
      <c r="H97" s="37">
        <v>0</v>
      </c>
      <c r="I97" s="59"/>
      <c r="J97" s="59"/>
      <c r="K97" s="36" t="s">
        <v>1072</v>
      </c>
      <c r="L97" s="36"/>
      <c r="M97" s="37"/>
      <c r="N97" s="37"/>
      <c r="O97" s="37"/>
    </row>
    <row r="98" spans="1:15" ht="27.95" customHeight="1" x14ac:dyDescent="0.2">
      <c r="A98" s="5" t="s">
        <v>669</v>
      </c>
      <c r="B98" s="36" t="s">
        <v>796</v>
      </c>
      <c r="C98" s="38" t="s">
        <v>284</v>
      </c>
      <c r="D98" s="38" t="s">
        <v>5</v>
      </c>
      <c r="E98" s="2">
        <v>110</v>
      </c>
      <c r="F98" s="2">
        <v>357</v>
      </c>
      <c r="G98" s="37" t="s">
        <v>789</v>
      </c>
      <c r="H98" s="37">
        <v>13405</v>
      </c>
      <c r="I98" s="59" t="s">
        <v>1110</v>
      </c>
      <c r="J98" s="59"/>
      <c r="K98" s="36" t="s">
        <v>1072</v>
      </c>
      <c r="L98" s="36"/>
      <c r="M98" s="36" t="s">
        <v>1072</v>
      </c>
      <c r="N98" s="36"/>
      <c r="O98" s="37" t="s">
        <v>1073</v>
      </c>
    </row>
    <row r="99" spans="1:15" ht="27.95" customHeight="1" x14ac:dyDescent="0.2">
      <c r="A99" s="5" t="s">
        <v>670</v>
      </c>
      <c r="B99" s="36" t="s">
        <v>796</v>
      </c>
      <c r="C99" s="38" t="s">
        <v>6</v>
      </c>
      <c r="D99" s="38" t="s">
        <v>465</v>
      </c>
      <c r="E99" s="2">
        <v>40</v>
      </c>
      <c r="F99" s="2">
        <v>192</v>
      </c>
      <c r="G99" s="37" t="s">
        <v>789</v>
      </c>
      <c r="H99" s="37">
        <v>7584</v>
      </c>
      <c r="I99" s="59"/>
      <c r="J99" s="59"/>
      <c r="K99" s="36" t="s">
        <v>1072</v>
      </c>
      <c r="L99" s="36"/>
      <c r="M99" s="37" t="s">
        <v>1104</v>
      </c>
      <c r="N99" s="37"/>
      <c r="O99" s="37" t="s">
        <v>1073</v>
      </c>
    </row>
    <row r="100" spans="1:15" ht="27.95" customHeight="1" x14ac:dyDescent="0.2">
      <c r="A100" s="5" t="s">
        <v>671</v>
      </c>
      <c r="B100" s="36" t="s">
        <v>796</v>
      </c>
      <c r="C100" s="38" t="s">
        <v>259</v>
      </c>
      <c r="D100" s="38" t="s">
        <v>5</v>
      </c>
      <c r="E100" s="2">
        <v>32</v>
      </c>
      <c r="F100" s="2">
        <v>134</v>
      </c>
      <c r="G100" s="37" t="s">
        <v>789</v>
      </c>
      <c r="H100" s="37">
        <v>5480</v>
      </c>
      <c r="I100" s="59"/>
      <c r="J100" s="59"/>
      <c r="K100" s="36" t="s">
        <v>1072</v>
      </c>
      <c r="L100" s="36"/>
      <c r="M100" s="37" t="s">
        <v>1072</v>
      </c>
      <c r="N100" s="37"/>
      <c r="O100" s="36" t="s">
        <v>1073</v>
      </c>
    </row>
    <row r="101" spans="1:15" ht="27.95" customHeight="1" x14ac:dyDescent="0.2">
      <c r="A101" s="5" t="s">
        <v>672</v>
      </c>
      <c r="B101" s="36" t="s">
        <v>796</v>
      </c>
      <c r="C101" s="38" t="s">
        <v>285</v>
      </c>
      <c r="D101" s="38" t="s">
        <v>5</v>
      </c>
      <c r="E101" s="2">
        <v>63</v>
      </c>
      <c r="F101" s="2">
        <v>288</v>
      </c>
      <c r="G101" s="37" t="s">
        <v>789</v>
      </c>
      <c r="H101" s="37">
        <v>14094</v>
      </c>
      <c r="I101" s="59"/>
      <c r="J101" s="59"/>
      <c r="K101" s="36" t="s">
        <v>1072</v>
      </c>
      <c r="L101" s="36"/>
      <c r="M101" s="36" t="s">
        <v>1072</v>
      </c>
      <c r="N101" s="36"/>
      <c r="O101" s="37"/>
    </row>
    <row r="102" spans="1:15" ht="27.95" customHeight="1" x14ac:dyDescent="0.2">
      <c r="A102" s="5" t="s">
        <v>673</v>
      </c>
      <c r="B102" s="36" t="s">
        <v>796</v>
      </c>
      <c r="C102" s="38" t="s">
        <v>6</v>
      </c>
      <c r="D102" s="38" t="s">
        <v>286</v>
      </c>
      <c r="E102" s="2">
        <v>3</v>
      </c>
      <c r="F102" s="2">
        <v>40</v>
      </c>
      <c r="G102" s="37" t="s">
        <v>789</v>
      </c>
      <c r="H102" s="37">
        <v>0</v>
      </c>
      <c r="I102" s="59"/>
      <c r="J102" s="59"/>
      <c r="K102" s="36" t="s">
        <v>1072</v>
      </c>
      <c r="L102" s="36"/>
      <c r="M102" s="37"/>
      <c r="N102" s="37"/>
      <c r="O102" s="37"/>
    </row>
    <row r="103" spans="1:15" ht="27.95" customHeight="1" x14ac:dyDescent="0.2">
      <c r="A103" s="5" t="s">
        <v>674</v>
      </c>
      <c r="B103" s="36" t="s">
        <v>796</v>
      </c>
      <c r="C103" s="38" t="s">
        <v>6</v>
      </c>
      <c r="D103" s="38" t="s">
        <v>46</v>
      </c>
      <c r="E103" s="2">
        <v>46</v>
      </c>
      <c r="F103" s="2">
        <v>195</v>
      </c>
      <c r="G103" s="37" t="s">
        <v>789</v>
      </c>
      <c r="H103" s="37">
        <v>4932</v>
      </c>
      <c r="I103" s="59" t="s">
        <v>1110</v>
      </c>
      <c r="J103" s="59"/>
      <c r="K103" s="36" t="s">
        <v>1072</v>
      </c>
      <c r="L103" s="36"/>
      <c r="M103" s="37" t="s">
        <v>1072</v>
      </c>
      <c r="N103" s="37"/>
      <c r="O103" s="37"/>
    </row>
    <row r="104" spans="1:15" ht="27.95" customHeight="1" x14ac:dyDescent="0.2">
      <c r="A104" s="5" t="s">
        <v>675</v>
      </c>
      <c r="B104" s="36" t="s">
        <v>796</v>
      </c>
      <c r="C104" s="38" t="s">
        <v>6</v>
      </c>
      <c r="D104" s="38" t="s">
        <v>1037</v>
      </c>
      <c r="E104" s="2">
        <v>43</v>
      </c>
      <c r="F104" s="2">
        <v>193</v>
      </c>
      <c r="G104" s="37" t="s">
        <v>789</v>
      </c>
      <c r="H104" s="37">
        <v>0</v>
      </c>
      <c r="I104" s="59"/>
      <c r="J104" s="59"/>
      <c r="K104" s="36" t="s">
        <v>1072</v>
      </c>
      <c r="L104" s="36"/>
      <c r="M104" s="37" t="s">
        <v>1072</v>
      </c>
      <c r="N104" s="37"/>
      <c r="O104" s="37"/>
    </row>
    <row r="105" spans="1:15" ht="27.95" customHeight="1" x14ac:dyDescent="0.2">
      <c r="A105" s="5" t="s">
        <v>676</v>
      </c>
      <c r="B105" s="36" t="s">
        <v>796</v>
      </c>
      <c r="C105" s="38" t="s">
        <v>288</v>
      </c>
      <c r="D105" s="38" t="s">
        <v>5</v>
      </c>
      <c r="E105" s="2">
        <v>41</v>
      </c>
      <c r="F105" s="2">
        <v>345</v>
      </c>
      <c r="G105" s="37" t="s">
        <v>789</v>
      </c>
      <c r="H105" s="37">
        <v>3129</v>
      </c>
      <c r="I105" s="59"/>
      <c r="J105" s="59"/>
      <c r="K105" s="36" t="s">
        <v>1072</v>
      </c>
      <c r="L105" s="36"/>
      <c r="M105" s="37" t="s">
        <v>1104</v>
      </c>
      <c r="N105" s="37"/>
      <c r="O105" s="36" t="s">
        <v>1073</v>
      </c>
    </row>
    <row r="106" spans="1:15" ht="27.95" customHeight="1" x14ac:dyDescent="0.2">
      <c r="A106" s="5" t="s">
        <v>677</v>
      </c>
      <c r="B106" s="36" t="s">
        <v>796</v>
      </c>
      <c r="C106" s="38" t="s">
        <v>6</v>
      </c>
      <c r="D106" s="38" t="s">
        <v>1038</v>
      </c>
      <c r="E106" s="2">
        <v>41</v>
      </c>
      <c r="F106" s="2">
        <v>158</v>
      </c>
      <c r="G106" s="37" t="s">
        <v>789</v>
      </c>
      <c r="H106" s="37">
        <v>3000</v>
      </c>
      <c r="I106" s="59"/>
      <c r="J106" s="59"/>
      <c r="K106" s="36" t="s">
        <v>1072</v>
      </c>
      <c r="L106" s="36"/>
      <c r="M106" s="37" t="s">
        <v>1104</v>
      </c>
      <c r="N106" s="37"/>
      <c r="O106" s="37"/>
    </row>
    <row r="107" spans="1:15" ht="27.95" customHeight="1" x14ac:dyDescent="0.2">
      <c r="A107" s="5" t="s">
        <v>678</v>
      </c>
      <c r="B107" s="36" t="s">
        <v>796</v>
      </c>
      <c r="C107" s="38" t="s">
        <v>6</v>
      </c>
      <c r="D107" s="38" t="s">
        <v>1039</v>
      </c>
      <c r="E107" s="2">
        <v>7</v>
      </c>
      <c r="F107" s="2">
        <v>84</v>
      </c>
      <c r="G107" s="37" t="s">
        <v>789</v>
      </c>
      <c r="H107" s="37">
        <v>0</v>
      </c>
      <c r="I107" s="59"/>
      <c r="J107" s="59"/>
      <c r="K107" s="36" t="s">
        <v>1072</v>
      </c>
      <c r="L107" s="36"/>
      <c r="M107" s="37" t="s">
        <v>1104</v>
      </c>
      <c r="N107" s="37"/>
      <c r="O107" s="37"/>
    </row>
    <row r="108" spans="1:15" ht="27.95" customHeight="1" x14ac:dyDescent="0.2">
      <c r="A108" s="5" t="s">
        <v>679</v>
      </c>
      <c r="B108" s="36" t="s">
        <v>796</v>
      </c>
      <c r="C108" s="38" t="s">
        <v>325</v>
      </c>
      <c r="D108" s="38" t="s">
        <v>5</v>
      </c>
      <c r="E108" s="2">
        <v>52</v>
      </c>
      <c r="F108" s="2">
        <v>201</v>
      </c>
      <c r="G108" s="37" t="s">
        <v>789</v>
      </c>
      <c r="H108" s="37">
        <v>0</v>
      </c>
      <c r="I108" s="59"/>
      <c r="J108" s="59"/>
      <c r="K108" s="36" t="s">
        <v>1072</v>
      </c>
      <c r="L108" s="36"/>
      <c r="M108" s="37" t="s">
        <v>1104</v>
      </c>
      <c r="N108" s="37"/>
      <c r="O108" s="36" t="s">
        <v>1073</v>
      </c>
    </row>
    <row r="109" spans="1:15" ht="27.95" customHeight="1" x14ac:dyDescent="0.2">
      <c r="A109" s="5" t="s">
        <v>680</v>
      </c>
      <c r="B109" s="36" t="s">
        <v>796</v>
      </c>
      <c r="C109" s="38" t="s">
        <v>6</v>
      </c>
      <c r="D109" s="38" t="s">
        <v>1040</v>
      </c>
      <c r="E109" s="2">
        <v>12</v>
      </c>
      <c r="F109" s="2">
        <v>46</v>
      </c>
      <c r="G109" s="37" t="s">
        <v>789</v>
      </c>
      <c r="H109" s="37">
        <v>1500</v>
      </c>
      <c r="I109" s="59"/>
      <c r="J109" s="59"/>
      <c r="K109" s="36" t="s">
        <v>1072</v>
      </c>
      <c r="L109" s="36"/>
      <c r="M109" s="37" t="s">
        <v>1104</v>
      </c>
      <c r="N109" s="37"/>
      <c r="O109" s="37"/>
    </row>
    <row r="110" spans="1:15" ht="27.95" customHeight="1" x14ac:dyDescent="0.2">
      <c r="A110" s="5" t="s">
        <v>681</v>
      </c>
      <c r="B110" s="36" t="s">
        <v>796</v>
      </c>
      <c r="C110" s="38" t="s">
        <v>326</v>
      </c>
      <c r="D110" s="38" t="s">
        <v>5</v>
      </c>
      <c r="E110" s="2">
        <v>109</v>
      </c>
      <c r="F110" s="2">
        <v>320</v>
      </c>
      <c r="G110" s="37" t="s">
        <v>789</v>
      </c>
      <c r="H110" s="37">
        <v>7214</v>
      </c>
      <c r="I110" s="59">
        <v>3000</v>
      </c>
      <c r="J110" s="59"/>
      <c r="K110" s="36" t="s">
        <v>1072</v>
      </c>
      <c r="L110" s="36"/>
      <c r="M110" s="37" t="s">
        <v>1104</v>
      </c>
      <c r="N110" s="37"/>
      <c r="O110" s="37" t="s">
        <v>1073</v>
      </c>
    </row>
    <row r="111" spans="1:15" ht="27.95" customHeight="1" x14ac:dyDescent="0.2">
      <c r="A111" s="5" t="s">
        <v>682</v>
      </c>
      <c r="B111" s="36" t="s">
        <v>796</v>
      </c>
      <c r="C111" s="38" t="s">
        <v>6</v>
      </c>
      <c r="D111" s="38" t="s">
        <v>327</v>
      </c>
      <c r="E111" s="2">
        <v>3</v>
      </c>
      <c r="F111" s="2">
        <v>8</v>
      </c>
      <c r="G111" s="37" t="s">
        <v>789</v>
      </c>
      <c r="H111" s="37">
        <v>0</v>
      </c>
      <c r="I111" s="59"/>
      <c r="J111" s="59"/>
      <c r="K111" s="36" t="s">
        <v>1072</v>
      </c>
      <c r="L111" s="36"/>
      <c r="M111" s="37" t="s">
        <v>1104</v>
      </c>
      <c r="N111" s="37"/>
      <c r="O111" s="37"/>
    </row>
    <row r="112" spans="1:15" ht="27.95" customHeight="1" x14ac:dyDescent="0.2">
      <c r="A112" s="5" t="s">
        <v>683</v>
      </c>
      <c r="B112" s="36" t="s">
        <v>796</v>
      </c>
      <c r="C112" s="38" t="s">
        <v>6</v>
      </c>
      <c r="D112" s="38" t="s">
        <v>16</v>
      </c>
      <c r="E112" s="2">
        <v>22</v>
      </c>
      <c r="F112" s="2">
        <v>66</v>
      </c>
      <c r="G112" s="37" t="s">
        <v>789</v>
      </c>
      <c r="H112" s="37">
        <v>0</v>
      </c>
      <c r="I112" s="59"/>
      <c r="J112" s="59"/>
      <c r="K112" s="36" t="s">
        <v>1072</v>
      </c>
      <c r="L112" s="36"/>
      <c r="M112" s="37" t="s">
        <v>1104</v>
      </c>
      <c r="N112" s="37"/>
      <c r="O112" s="37"/>
    </row>
    <row r="113" spans="1:15" ht="27.95" customHeight="1" x14ac:dyDescent="0.2">
      <c r="A113" s="5" t="s">
        <v>684</v>
      </c>
      <c r="B113" s="36" t="s">
        <v>796</v>
      </c>
      <c r="C113" s="38" t="s">
        <v>289</v>
      </c>
      <c r="D113" s="38" t="s">
        <v>5</v>
      </c>
      <c r="E113" s="2">
        <v>104</v>
      </c>
      <c r="F113" s="2">
        <v>399</v>
      </c>
      <c r="G113" s="37" t="s">
        <v>789</v>
      </c>
      <c r="H113" s="37">
        <v>2060</v>
      </c>
      <c r="I113" s="59">
        <v>2000</v>
      </c>
      <c r="J113" s="59"/>
      <c r="K113" s="36" t="s">
        <v>1072</v>
      </c>
      <c r="L113" s="36"/>
      <c r="M113" s="36" t="s">
        <v>1072</v>
      </c>
      <c r="N113" s="36"/>
      <c r="O113" s="36" t="s">
        <v>1073</v>
      </c>
    </row>
    <row r="114" spans="1:15" ht="27.95" customHeight="1" x14ac:dyDescent="0.2">
      <c r="A114" s="5" t="s">
        <v>685</v>
      </c>
      <c r="B114" s="36" t="s">
        <v>796</v>
      </c>
      <c r="C114" s="38" t="s">
        <v>6</v>
      </c>
      <c r="D114" s="38" t="s">
        <v>1041</v>
      </c>
      <c r="E114" s="2">
        <v>17</v>
      </c>
      <c r="F114" s="2">
        <v>45</v>
      </c>
      <c r="G114" s="37" t="s">
        <v>789</v>
      </c>
      <c r="H114" s="37">
        <v>0</v>
      </c>
      <c r="I114" s="59"/>
      <c r="J114" s="59"/>
      <c r="K114" s="36" t="s">
        <v>1072</v>
      </c>
      <c r="L114" s="36"/>
      <c r="M114" s="37" t="s">
        <v>1104</v>
      </c>
      <c r="N114" s="37"/>
      <c r="O114" s="37"/>
    </row>
    <row r="115" spans="1:15" ht="27.95" customHeight="1" x14ac:dyDescent="0.2">
      <c r="A115" s="5" t="s">
        <v>686</v>
      </c>
      <c r="B115" s="36" t="s">
        <v>796</v>
      </c>
      <c r="C115" s="38" t="s">
        <v>6</v>
      </c>
      <c r="D115" s="38" t="s">
        <v>1042</v>
      </c>
      <c r="E115" s="2">
        <v>31</v>
      </c>
      <c r="F115" s="2">
        <v>130</v>
      </c>
      <c r="G115" s="37" t="s">
        <v>789</v>
      </c>
      <c r="H115" s="37">
        <v>3587</v>
      </c>
      <c r="I115" s="59"/>
      <c r="J115" s="59"/>
      <c r="K115" s="36" t="s">
        <v>1072</v>
      </c>
      <c r="L115" s="36"/>
      <c r="M115" s="37" t="s">
        <v>1104</v>
      </c>
      <c r="N115" s="37"/>
      <c r="O115" s="37"/>
    </row>
    <row r="116" spans="1:15" ht="27.95" customHeight="1" x14ac:dyDescent="0.2">
      <c r="A116" s="5" t="s">
        <v>687</v>
      </c>
      <c r="B116" s="36" t="s">
        <v>796</v>
      </c>
      <c r="C116" s="38" t="s">
        <v>6</v>
      </c>
      <c r="D116" s="38" t="s">
        <v>208</v>
      </c>
      <c r="E116" s="2">
        <v>10</v>
      </c>
      <c r="F116" s="2">
        <v>43</v>
      </c>
      <c r="G116" s="37" t="s">
        <v>789</v>
      </c>
      <c r="H116" s="37">
        <v>0</v>
      </c>
      <c r="I116" s="59"/>
      <c r="J116" s="59"/>
      <c r="K116" s="36" t="s">
        <v>1072</v>
      </c>
      <c r="L116" s="36"/>
      <c r="M116" s="37" t="s">
        <v>1104</v>
      </c>
      <c r="N116" s="37"/>
      <c r="O116" s="37"/>
    </row>
    <row r="117" spans="1:15" ht="27.95" customHeight="1" x14ac:dyDescent="0.2">
      <c r="A117" s="5" t="s">
        <v>688</v>
      </c>
      <c r="B117" s="36" t="s">
        <v>796</v>
      </c>
      <c r="C117" s="38" t="s">
        <v>260</v>
      </c>
      <c r="D117" s="38" t="s">
        <v>5</v>
      </c>
      <c r="E117" s="2">
        <v>53</v>
      </c>
      <c r="F117" s="2">
        <v>149</v>
      </c>
      <c r="G117" s="37" t="s">
        <v>789</v>
      </c>
      <c r="H117" s="37">
        <v>2491</v>
      </c>
      <c r="I117" s="59">
        <v>3000</v>
      </c>
      <c r="J117" s="59"/>
      <c r="K117" s="36" t="s">
        <v>1072</v>
      </c>
      <c r="L117" s="36"/>
      <c r="M117" s="37" t="s">
        <v>1072</v>
      </c>
      <c r="N117" s="37"/>
      <c r="O117" s="37" t="s">
        <v>1073</v>
      </c>
    </row>
    <row r="118" spans="1:15" ht="27.95" customHeight="1" x14ac:dyDescent="0.2">
      <c r="A118" s="5" t="s">
        <v>689</v>
      </c>
      <c r="B118" s="36" t="s">
        <v>796</v>
      </c>
      <c r="C118" s="38" t="s">
        <v>6</v>
      </c>
      <c r="D118" s="38" t="s">
        <v>1043</v>
      </c>
      <c r="E118" s="2">
        <v>14</v>
      </c>
      <c r="F118" s="2">
        <v>27</v>
      </c>
      <c r="G118" s="37" t="s">
        <v>789</v>
      </c>
      <c r="H118" s="37">
        <v>0</v>
      </c>
      <c r="I118" s="59"/>
      <c r="J118" s="59"/>
      <c r="K118" s="36" t="s">
        <v>1072</v>
      </c>
      <c r="L118" s="36"/>
      <c r="M118" s="37"/>
      <c r="N118" s="37"/>
      <c r="O118" s="37"/>
    </row>
    <row r="119" spans="1:15" ht="27.95" customHeight="1" x14ac:dyDescent="0.2">
      <c r="A119" s="5" t="s">
        <v>690</v>
      </c>
      <c r="B119" s="36" t="s">
        <v>796</v>
      </c>
      <c r="C119" s="38" t="s">
        <v>261</v>
      </c>
      <c r="D119" s="38" t="s">
        <v>5</v>
      </c>
      <c r="E119" s="2">
        <v>41</v>
      </c>
      <c r="F119" s="2">
        <v>93</v>
      </c>
      <c r="G119" s="37" t="s">
        <v>789</v>
      </c>
      <c r="H119" s="37">
        <v>4250</v>
      </c>
      <c r="I119" s="59">
        <v>2000</v>
      </c>
      <c r="J119" s="59"/>
      <c r="K119" s="36" t="s">
        <v>1072</v>
      </c>
      <c r="L119" s="36"/>
      <c r="M119" s="36" t="s">
        <v>1072</v>
      </c>
      <c r="N119" s="36"/>
      <c r="O119" s="37" t="s">
        <v>1073</v>
      </c>
    </row>
    <row r="120" spans="1:15" ht="27.95" customHeight="1" x14ac:dyDescent="0.2">
      <c r="A120" s="5" t="s">
        <v>691</v>
      </c>
      <c r="B120" s="36" t="s">
        <v>796</v>
      </c>
      <c r="C120" s="38" t="s">
        <v>262</v>
      </c>
      <c r="D120" s="38" t="s">
        <v>5</v>
      </c>
      <c r="E120" s="2">
        <v>25</v>
      </c>
      <c r="F120" s="2">
        <v>86</v>
      </c>
      <c r="G120" s="37" t="s">
        <v>789</v>
      </c>
      <c r="H120" s="37">
        <v>6052</v>
      </c>
      <c r="I120" s="59"/>
      <c r="J120" s="59"/>
      <c r="K120" s="36" t="s">
        <v>1072</v>
      </c>
      <c r="L120" s="36"/>
      <c r="M120" s="36" t="s">
        <v>1072</v>
      </c>
      <c r="N120" s="36"/>
      <c r="O120" s="37" t="s">
        <v>1073</v>
      </c>
    </row>
    <row r="121" spans="1:15" ht="27.95" customHeight="1" x14ac:dyDescent="0.2">
      <c r="A121" s="5" t="s">
        <v>692</v>
      </c>
      <c r="B121" s="36" t="s">
        <v>796</v>
      </c>
      <c r="C121" s="38" t="s">
        <v>6</v>
      </c>
      <c r="D121" s="38" t="s">
        <v>263</v>
      </c>
      <c r="E121" s="2">
        <v>22</v>
      </c>
      <c r="F121" s="2">
        <v>63</v>
      </c>
      <c r="G121" s="37" t="s">
        <v>789</v>
      </c>
      <c r="H121" s="37">
        <v>0</v>
      </c>
      <c r="I121" s="59"/>
      <c r="J121" s="59"/>
      <c r="K121" s="36" t="s">
        <v>1072</v>
      </c>
      <c r="L121" s="36"/>
      <c r="M121" s="37" t="s">
        <v>1072</v>
      </c>
      <c r="N121" s="37"/>
      <c r="O121" s="37"/>
    </row>
    <row r="122" spans="1:15" ht="27.95" customHeight="1" x14ac:dyDescent="0.2">
      <c r="A122" s="5" t="s">
        <v>693</v>
      </c>
      <c r="B122" s="36" t="s">
        <v>796</v>
      </c>
      <c r="C122" s="38" t="s">
        <v>1106</v>
      </c>
      <c r="D122" s="38" t="s">
        <v>5</v>
      </c>
      <c r="E122" s="2">
        <v>59</v>
      </c>
      <c r="F122" s="2">
        <v>231</v>
      </c>
      <c r="G122" s="37" t="s">
        <v>789</v>
      </c>
      <c r="H122" s="37">
        <v>2789</v>
      </c>
      <c r="I122" s="59"/>
      <c r="J122" s="59"/>
      <c r="K122" s="36" t="s">
        <v>1072</v>
      </c>
      <c r="L122" s="36"/>
      <c r="M122" s="37" t="s">
        <v>1104</v>
      </c>
      <c r="N122" s="37"/>
      <c r="O122" s="36" t="s">
        <v>1073</v>
      </c>
    </row>
    <row r="123" spans="1:15" ht="27.95" customHeight="1" x14ac:dyDescent="0.2">
      <c r="A123" s="5" t="s">
        <v>694</v>
      </c>
      <c r="B123" s="36" t="s">
        <v>796</v>
      </c>
      <c r="C123" s="38" t="s">
        <v>328</v>
      </c>
      <c r="D123" s="38" t="s">
        <v>5</v>
      </c>
      <c r="E123" s="2">
        <v>31</v>
      </c>
      <c r="F123" s="2">
        <v>123</v>
      </c>
      <c r="G123" s="37" t="s">
        <v>789</v>
      </c>
      <c r="H123" s="37">
        <v>0</v>
      </c>
      <c r="I123" s="59"/>
      <c r="J123" s="59"/>
      <c r="K123" s="36" t="s">
        <v>1072</v>
      </c>
      <c r="L123" s="36"/>
      <c r="M123" s="37" t="s">
        <v>1104</v>
      </c>
      <c r="N123" s="37"/>
      <c r="O123" s="36"/>
    </row>
    <row r="124" spans="1:15" ht="27.95" customHeight="1" x14ac:dyDescent="0.2">
      <c r="A124" s="5" t="s">
        <v>695</v>
      </c>
      <c r="B124" s="36" t="s">
        <v>796</v>
      </c>
      <c r="C124" s="38" t="s">
        <v>6</v>
      </c>
      <c r="D124" s="38" t="s">
        <v>372</v>
      </c>
      <c r="E124" s="2">
        <v>20</v>
      </c>
      <c r="F124" s="2">
        <v>81</v>
      </c>
      <c r="G124" s="37" t="s">
        <v>789</v>
      </c>
      <c r="H124" s="37">
        <v>2000</v>
      </c>
      <c r="I124" s="59"/>
      <c r="J124" s="59"/>
      <c r="K124" s="36" t="s">
        <v>1072</v>
      </c>
      <c r="L124" s="36"/>
      <c r="M124" s="37" t="s">
        <v>1104</v>
      </c>
      <c r="N124" s="37"/>
      <c r="O124" s="37"/>
    </row>
    <row r="125" spans="1:15" ht="27.95" customHeight="1" x14ac:dyDescent="0.2">
      <c r="A125" s="5" t="s">
        <v>696</v>
      </c>
      <c r="B125" s="36" t="s">
        <v>796</v>
      </c>
      <c r="C125" s="38" t="s">
        <v>290</v>
      </c>
      <c r="D125" s="38" t="s">
        <v>5</v>
      </c>
      <c r="E125" s="2">
        <v>44</v>
      </c>
      <c r="F125" s="2">
        <v>103</v>
      </c>
      <c r="G125" s="37" t="s">
        <v>789</v>
      </c>
      <c r="H125" s="37">
        <v>2000</v>
      </c>
      <c r="I125" s="59"/>
      <c r="J125" s="59"/>
      <c r="K125" s="36" t="s">
        <v>1072</v>
      </c>
      <c r="L125" s="36"/>
      <c r="M125" s="37" t="s">
        <v>1104</v>
      </c>
      <c r="N125" s="37"/>
      <c r="O125" s="36" t="s">
        <v>1073</v>
      </c>
    </row>
    <row r="126" spans="1:15" ht="27.95" customHeight="1" x14ac:dyDescent="0.2">
      <c r="A126" s="5" t="s">
        <v>697</v>
      </c>
      <c r="B126" s="36" t="s">
        <v>796</v>
      </c>
      <c r="C126" s="38" t="s">
        <v>6</v>
      </c>
      <c r="D126" s="38" t="s">
        <v>292</v>
      </c>
      <c r="E126" s="2">
        <v>7</v>
      </c>
      <c r="F126" s="2">
        <v>11</v>
      </c>
      <c r="G126" s="37" t="s">
        <v>789</v>
      </c>
      <c r="H126" s="37">
        <v>0</v>
      </c>
      <c r="I126" s="59">
        <v>1500</v>
      </c>
      <c r="J126" s="59"/>
      <c r="K126" s="36" t="s">
        <v>1072</v>
      </c>
      <c r="L126" s="36"/>
      <c r="M126" s="37" t="s">
        <v>1104</v>
      </c>
      <c r="N126" s="37"/>
      <c r="O126" s="37"/>
    </row>
    <row r="127" spans="1:15" s="35" customFormat="1" ht="27.95" customHeight="1" x14ac:dyDescent="0.2">
      <c r="A127" s="5" t="s">
        <v>698</v>
      </c>
      <c r="B127" s="36" t="s">
        <v>796</v>
      </c>
      <c r="C127" s="38" t="s">
        <v>530</v>
      </c>
      <c r="D127" s="38" t="s">
        <v>5</v>
      </c>
      <c r="E127" s="2">
        <v>41</v>
      </c>
      <c r="F127" s="2">
        <v>230</v>
      </c>
      <c r="G127" s="37" t="s">
        <v>789</v>
      </c>
      <c r="H127" s="37">
        <v>6011</v>
      </c>
      <c r="I127" s="59">
        <v>3000</v>
      </c>
      <c r="J127" s="59"/>
      <c r="K127" s="36" t="s">
        <v>1072</v>
      </c>
      <c r="L127" s="36"/>
      <c r="M127" s="37" t="s">
        <v>1072</v>
      </c>
      <c r="N127" s="37"/>
      <c r="O127" s="36" t="s">
        <v>1073</v>
      </c>
    </row>
    <row r="128" spans="1:15" ht="27.95" customHeight="1" x14ac:dyDescent="0.2">
      <c r="A128" s="5" t="s">
        <v>699</v>
      </c>
      <c r="B128" s="36" t="s">
        <v>796</v>
      </c>
      <c r="C128" s="38" t="s">
        <v>293</v>
      </c>
      <c r="D128" s="38" t="s">
        <v>5</v>
      </c>
      <c r="E128" s="2">
        <v>42</v>
      </c>
      <c r="F128" s="2">
        <v>201</v>
      </c>
      <c r="G128" s="37" t="s">
        <v>789</v>
      </c>
      <c r="H128" s="37">
        <v>0</v>
      </c>
      <c r="I128" s="59"/>
      <c r="J128" s="59"/>
      <c r="K128" s="36" t="s">
        <v>1072</v>
      </c>
      <c r="L128" s="36"/>
      <c r="M128" s="37" t="s">
        <v>1104</v>
      </c>
      <c r="N128" s="37"/>
      <c r="O128" s="37" t="s">
        <v>1073</v>
      </c>
    </row>
    <row r="129" spans="1:15" ht="27.95" customHeight="1" x14ac:dyDescent="0.2">
      <c r="A129" s="5" t="s">
        <v>700</v>
      </c>
      <c r="B129" s="36" t="s">
        <v>796</v>
      </c>
      <c r="C129" s="38" t="s">
        <v>6</v>
      </c>
      <c r="D129" s="38" t="s">
        <v>466</v>
      </c>
      <c r="E129" s="2">
        <v>59</v>
      </c>
      <c r="F129" s="2">
        <v>272</v>
      </c>
      <c r="G129" s="37" t="s">
        <v>789</v>
      </c>
      <c r="H129" s="37">
        <v>0</v>
      </c>
      <c r="I129" s="59"/>
      <c r="J129" s="59"/>
      <c r="K129" s="36" t="s">
        <v>1072</v>
      </c>
      <c r="L129" s="36"/>
      <c r="M129" s="37" t="s">
        <v>1104</v>
      </c>
      <c r="N129" s="37"/>
      <c r="O129" s="37"/>
    </row>
    <row r="130" spans="1:15" ht="27.95" customHeight="1" x14ac:dyDescent="0.2">
      <c r="A130" s="5" t="s">
        <v>701</v>
      </c>
      <c r="B130" s="36" t="s">
        <v>796</v>
      </c>
      <c r="C130" s="38" t="s">
        <v>398</v>
      </c>
      <c r="D130" s="38" t="s">
        <v>1205</v>
      </c>
      <c r="E130" s="2">
        <v>9</v>
      </c>
      <c r="F130" s="2">
        <v>30</v>
      </c>
      <c r="G130" s="37" t="s">
        <v>789</v>
      </c>
      <c r="H130" s="37">
        <v>0</v>
      </c>
      <c r="I130" s="59"/>
      <c r="J130" s="59"/>
      <c r="K130" s="36" t="s">
        <v>1072</v>
      </c>
      <c r="L130" s="36"/>
      <c r="M130" s="37" t="s">
        <v>1104</v>
      </c>
      <c r="N130" s="37"/>
      <c r="O130" s="37"/>
    </row>
    <row r="131" spans="1:15" ht="27.95" customHeight="1" x14ac:dyDescent="0.2">
      <c r="A131" s="5" t="s">
        <v>702</v>
      </c>
      <c r="B131" s="36" t="s">
        <v>796</v>
      </c>
      <c r="C131" s="38" t="s">
        <v>6</v>
      </c>
      <c r="D131" s="38" t="s">
        <v>538</v>
      </c>
      <c r="E131" s="2">
        <v>38</v>
      </c>
      <c r="F131" s="2">
        <v>135</v>
      </c>
      <c r="G131" s="37" t="s">
        <v>789</v>
      </c>
      <c r="H131" s="37">
        <v>0</v>
      </c>
      <c r="I131" s="59"/>
      <c r="J131" s="59"/>
      <c r="K131" s="36" t="s">
        <v>1072</v>
      </c>
      <c r="L131" s="36"/>
      <c r="M131" s="37" t="s">
        <v>1104</v>
      </c>
      <c r="N131" s="37"/>
      <c r="O131" s="37"/>
    </row>
    <row r="132" spans="1:15" ht="27.95" customHeight="1" x14ac:dyDescent="0.2">
      <c r="A132" s="5" t="s">
        <v>703</v>
      </c>
      <c r="B132" s="36" t="s">
        <v>796</v>
      </c>
      <c r="C132" s="38" t="s">
        <v>264</v>
      </c>
      <c r="D132" s="38" t="s">
        <v>5</v>
      </c>
      <c r="E132" s="2">
        <v>8</v>
      </c>
      <c r="F132" s="2">
        <v>12</v>
      </c>
      <c r="G132" s="37" t="s">
        <v>789</v>
      </c>
      <c r="H132" s="37">
        <v>504</v>
      </c>
      <c r="I132" s="59"/>
      <c r="J132" s="59"/>
      <c r="K132" s="36" t="s">
        <v>1072</v>
      </c>
      <c r="L132" s="36"/>
      <c r="M132" s="37" t="s">
        <v>1072</v>
      </c>
      <c r="N132" s="37"/>
      <c r="O132" s="36"/>
    </row>
    <row r="133" spans="1:15" ht="27.95" customHeight="1" x14ac:dyDescent="0.2">
      <c r="A133" s="5" t="s">
        <v>704</v>
      </c>
      <c r="B133" s="36" t="s">
        <v>796</v>
      </c>
      <c r="C133" s="38" t="s">
        <v>265</v>
      </c>
      <c r="D133" s="38" t="s">
        <v>5</v>
      </c>
      <c r="E133" s="2">
        <v>79</v>
      </c>
      <c r="F133" s="2">
        <v>285</v>
      </c>
      <c r="G133" s="37" t="s">
        <v>789</v>
      </c>
      <c r="H133" s="37">
        <v>1592</v>
      </c>
      <c r="I133" s="59"/>
      <c r="J133" s="59"/>
      <c r="K133" s="36" t="s">
        <v>1072</v>
      </c>
      <c r="L133" s="36"/>
      <c r="M133" s="37" t="s">
        <v>1072</v>
      </c>
      <c r="N133" s="37"/>
      <c r="O133" s="36" t="s">
        <v>1073</v>
      </c>
    </row>
    <row r="134" spans="1:15" ht="27.95" customHeight="1" x14ac:dyDescent="0.2">
      <c r="A134" s="5" t="s">
        <v>705</v>
      </c>
      <c r="B134" s="36" t="s">
        <v>796</v>
      </c>
      <c r="C134" s="38" t="s">
        <v>22</v>
      </c>
      <c r="D134" s="38" t="s">
        <v>5</v>
      </c>
      <c r="E134" s="2">
        <v>127</v>
      </c>
      <c r="F134" s="2">
        <v>445</v>
      </c>
      <c r="G134" s="37" t="s">
        <v>789</v>
      </c>
      <c r="H134" s="37">
        <v>13192</v>
      </c>
      <c r="I134" s="59" t="s">
        <v>1110</v>
      </c>
      <c r="J134" s="59"/>
      <c r="K134" s="36" t="s">
        <v>1072</v>
      </c>
      <c r="L134" s="36" t="s">
        <v>1072</v>
      </c>
      <c r="M134" s="36" t="s">
        <v>1072</v>
      </c>
      <c r="N134" s="36" t="s">
        <v>1194</v>
      </c>
      <c r="O134" s="37" t="s">
        <v>1073</v>
      </c>
    </row>
    <row r="135" spans="1:15" ht="27.95" customHeight="1" x14ac:dyDescent="0.2">
      <c r="A135" s="5" t="s">
        <v>706</v>
      </c>
      <c r="B135" s="36" t="s">
        <v>796</v>
      </c>
      <c r="C135" s="38" t="s">
        <v>6</v>
      </c>
      <c r="D135" s="38" t="s">
        <v>1044</v>
      </c>
      <c r="E135" s="2">
        <v>3</v>
      </c>
      <c r="F135" s="2">
        <v>16</v>
      </c>
      <c r="G135" s="37" t="s">
        <v>789</v>
      </c>
      <c r="H135" s="37">
        <v>0</v>
      </c>
      <c r="I135" s="59"/>
      <c r="J135" s="59"/>
      <c r="K135" s="36" t="s">
        <v>1072</v>
      </c>
      <c r="L135" s="36"/>
      <c r="M135" s="37"/>
      <c r="N135" s="37"/>
      <c r="O135" s="37"/>
    </row>
    <row r="136" spans="1:15" ht="27.95" customHeight="1" x14ac:dyDescent="0.2">
      <c r="A136" s="5" t="s">
        <v>707</v>
      </c>
      <c r="B136" s="36" t="s">
        <v>796</v>
      </c>
      <c r="C136" s="38" t="s">
        <v>6</v>
      </c>
      <c r="D136" s="38" t="s">
        <v>539</v>
      </c>
      <c r="E136" s="2">
        <v>34</v>
      </c>
      <c r="F136" s="2">
        <v>105</v>
      </c>
      <c r="G136" s="37" t="s">
        <v>789</v>
      </c>
      <c r="H136" s="37">
        <v>6552</v>
      </c>
      <c r="I136" s="59"/>
      <c r="J136" s="59"/>
      <c r="K136" s="36" t="s">
        <v>1072</v>
      </c>
      <c r="L136" s="36"/>
      <c r="M136" s="37" t="s">
        <v>1072</v>
      </c>
      <c r="N136" s="37"/>
      <c r="O136" s="37" t="s">
        <v>1073</v>
      </c>
    </row>
    <row r="137" spans="1:15" ht="27.95" customHeight="1" x14ac:dyDescent="0.2">
      <c r="A137" s="5" t="s">
        <v>708</v>
      </c>
      <c r="B137" s="36" t="s">
        <v>796</v>
      </c>
      <c r="C137" s="38" t="s">
        <v>6</v>
      </c>
      <c r="D137" s="38" t="s">
        <v>1045</v>
      </c>
      <c r="E137" s="2">
        <v>48</v>
      </c>
      <c r="F137" s="2">
        <v>152</v>
      </c>
      <c r="G137" s="37" t="s">
        <v>789</v>
      </c>
      <c r="H137" s="37">
        <v>2000</v>
      </c>
      <c r="I137" s="59"/>
      <c r="J137" s="59"/>
      <c r="K137" s="36" t="s">
        <v>1072</v>
      </c>
      <c r="L137" s="36" t="s">
        <v>1072</v>
      </c>
      <c r="M137" s="37" t="s">
        <v>1072</v>
      </c>
      <c r="N137" s="37"/>
      <c r="O137" s="37"/>
    </row>
    <row r="138" spans="1:15" ht="27.95" customHeight="1" x14ac:dyDescent="0.2">
      <c r="A138" s="5" t="s">
        <v>709</v>
      </c>
      <c r="B138" s="36" t="s">
        <v>796</v>
      </c>
      <c r="C138" s="38" t="s">
        <v>6</v>
      </c>
      <c r="D138" s="38" t="s">
        <v>1046</v>
      </c>
      <c r="E138" s="2">
        <v>10</v>
      </c>
      <c r="F138" s="2">
        <v>64</v>
      </c>
      <c r="G138" s="37" t="s">
        <v>789</v>
      </c>
      <c r="H138" s="37">
        <v>0</v>
      </c>
      <c r="I138" s="59"/>
      <c r="J138" s="59"/>
      <c r="K138" s="36" t="s">
        <v>1072</v>
      </c>
      <c r="L138" s="36"/>
      <c r="M138" s="37" t="s">
        <v>1072</v>
      </c>
      <c r="N138" s="37"/>
      <c r="O138" s="37"/>
    </row>
    <row r="139" spans="1:15" ht="27.95" customHeight="1" x14ac:dyDescent="0.2">
      <c r="A139" s="5" t="s">
        <v>710</v>
      </c>
      <c r="B139" s="36" t="s">
        <v>796</v>
      </c>
      <c r="C139" s="38" t="s">
        <v>6</v>
      </c>
      <c r="D139" s="38" t="s">
        <v>275</v>
      </c>
      <c r="E139" s="2">
        <v>12</v>
      </c>
      <c r="F139" s="2">
        <v>23</v>
      </c>
      <c r="G139" s="37" t="s">
        <v>789</v>
      </c>
      <c r="H139" s="37">
        <v>2000</v>
      </c>
      <c r="I139" s="59"/>
      <c r="J139" s="59"/>
      <c r="K139" s="36" t="s">
        <v>1072</v>
      </c>
      <c r="L139" s="36" t="s">
        <v>1225</v>
      </c>
      <c r="M139" s="37" t="s">
        <v>1072</v>
      </c>
      <c r="N139" s="37"/>
      <c r="O139" s="37"/>
    </row>
    <row r="140" spans="1:15" ht="27.95" customHeight="1" x14ac:dyDescent="0.2">
      <c r="A140" s="5" t="s">
        <v>711</v>
      </c>
      <c r="B140" s="36" t="s">
        <v>796</v>
      </c>
      <c r="C140" s="38" t="s">
        <v>129</v>
      </c>
      <c r="D140" s="38" t="s">
        <v>5</v>
      </c>
      <c r="E140" s="2">
        <v>46</v>
      </c>
      <c r="F140" s="2">
        <v>173</v>
      </c>
      <c r="G140" s="37" t="s">
        <v>789</v>
      </c>
      <c r="H140" s="37">
        <v>0</v>
      </c>
      <c r="I140" s="59"/>
      <c r="J140" s="59"/>
      <c r="K140" s="36" t="s">
        <v>1072</v>
      </c>
      <c r="L140" s="36"/>
      <c r="M140" s="37"/>
      <c r="N140" s="37"/>
      <c r="O140" s="37"/>
    </row>
    <row r="141" spans="1:15" ht="27.95" customHeight="1" x14ac:dyDescent="0.2">
      <c r="A141" s="5" t="s">
        <v>712</v>
      </c>
      <c r="B141" s="36" t="s">
        <v>796</v>
      </c>
      <c r="C141" s="38" t="s">
        <v>291</v>
      </c>
      <c r="D141" s="38" t="s">
        <v>5</v>
      </c>
      <c r="E141" s="2">
        <v>20</v>
      </c>
      <c r="F141" s="2">
        <v>68</v>
      </c>
      <c r="G141" s="37" t="s">
        <v>789</v>
      </c>
      <c r="H141" s="37">
        <v>0</v>
      </c>
      <c r="I141" s="59"/>
      <c r="J141" s="59"/>
      <c r="K141" s="36" t="s">
        <v>1072</v>
      </c>
      <c r="L141" s="36"/>
      <c r="M141" s="37"/>
      <c r="N141" s="37"/>
      <c r="O141" s="36"/>
    </row>
    <row r="142" spans="1:15" ht="27.95" customHeight="1" x14ac:dyDescent="0.2">
      <c r="A142" s="5" t="s">
        <v>713</v>
      </c>
      <c r="B142" s="36" t="s">
        <v>796</v>
      </c>
      <c r="C142" s="38" t="s">
        <v>329</v>
      </c>
      <c r="D142" s="38" t="s">
        <v>5</v>
      </c>
      <c r="E142" s="2">
        <v>51</v>
      </c>
      <c r="F142" s="2">
        <v>221</v>
      </c>
      <c r="G142" s="37" t="s">
        <v>789</v>
      </c>
      <c r="H142" s="37">
        <v>6167</v>
      </c>
      <c r="I142" s="59"/>
      <c r="J142" s="59"/>
      <c r="K142" s="36" t="s">
        <v>1072</v>
      </c>
      <c r="L142" s="36"/>
      <c r="M142" s="37" t="s">
        <v>1072</v>
      </c>
      <c r="N142" s="37"/>
      <c r="O142" s="37"/>
    </row>
    <row r="143" spans="1:15" ht="27.95" customHeight="1" x14ac:dyDescent="0.2">
      <c r="A143" s="5" t="s">
        <v>714</v>
      </c>
      <c r="B143" s="36" t="s">
        <v>796</v>
      </c>
      <c r="C143" s="38" t="s">
        <v>398</v>
      </c>
      <c r="D143" s="38" t="s">
        <v>26</v>
      </c>
      <c r="E143" s="2">
        <v>33</v>
      </c>
      <c r="F143" s="2">
        <v>116</v>
      </c>
      <c r="G143" s="37" t="s">
        <v>789</v>
      </c>
      <c r="H143" s="37">
        <v>2648</v>
      </c>
      <c r="I143" s="59"/>
      <c r="J143" s="59"/>
      <c r="K143" s="36" t="s">
        <v>1072</v>
      </c>
      <c r="L143" s="36"/>
      <c r="M143" s="37" t="s">
        <v>1072</v>
      </c>
      <c r="N143" s="37"/>
      <c r="O143" s="37"/>
    </row>
    <row r="144" spans="1:15" ht="27.95" customHeight="1" x14ac:dyDescent="0.2">
      <c r="A144" s="5" t="s">
        <v>715</v>
      </c>
      <c r="B144" s="36" t="s">
        <v>796</v>
      </c>
      <c r="C144" s="38" t="s">
        <v>48</v>
      </c>
      <c r="D144" s="38" t="s">
        <v>5</v>
      </c>
      <c r="E144" s="2">
        <v>22</v>
      </c>
      <c r="F144" s="2">
        <v>110</v>
      </c>
      <c r="G144" s="37" t="s">
        <v>789</v>
      </c>
      <c r="H144" s="37">
        <v>2000</v>
      </c>
      <c r="I144" s="59"/>
      <c r="J144" s="59"/>
      <c r="K144" s="36" t="s">
        <v>1072</v>
      </c>
      <c r="L144" s="36"/>
      <c r="M144" s="37" t="s">
        <v>1072</v>
      </c>
      <c r="N144" s="37"/>
      <c r="O144" s="36" t="s">
        <v>1073</v>
      </c>
    </row>
    <row r="145" spans="1:15" ht="27.95" customHeight="1" x14ac:dyDescent="0.2">
      <c r="A145" s="5" t="s">
        <v>716</v>
      </c>
      <c r="B145" s="36" t="s">
        <v>796</v>
      </c>
      <c r="C145" s="38" t="s">
        <v>6</v>
      </c>
      <c r="D145" s="38" t="s">
        <v>476</v>
      </c>
      <c r="E145" s="2">
        <v>10</v>
      </c>
      <c r="F145" s="2">
        <v>54</v>
      </c>
      <c r="G145" s="37" t="s">
        <v>789</v>
      </c>
      <c r="H145" s="37">
        <v>1000</v>
      </c>
      <c r="I145" s="59"/>
      <c r="J145" s="59"/>
      <c r="K145" s="36" t="s">
        <v>1072</v>
      </c>
      <c r="L145" s="36"/>
      <c r="M145" s="37"/>
      <c r="N145" s="37"/>
      <c r="O145" s="37"/>
    </row>
    <row r="146" spans="1:15" ht="27.95" customHeight="1" x14ac:dyDescent="0.2">
      <c r="A146" s="5" t="s">
        <v>717</v>
      </c>
      <c r="B146" s="36" t="s">
        <v>796</v>
      </c>
      <c r="C146" s="38" t="s">
        <v>306</v>
      </c>
      <c r="D146" s="38" t="s">
        <v>5</v>
      </c>
      <c r="E146" s="2">
        <v>85</v>
      </c>
      <c r="F146" s="2">
        <v>340</v>
      </c>
      <c r="G146" s="37" t="s">
        <v>789</v>
      </c>
      <c r="H146" s="37">
        <v>17096</v>
      </c>
      <c r="I146" s="59" t="s">
        <v>1110</v>
      </c>
      <c r="J146" s="59"/>
      <c r="K146" s="36" t="s">
        <v>1072</v>
      </c>
      <c r="L146" s="36"/>
      <c r="M146" s="36" t="s">
        <v>1072</v>
      </c>
      <c r="N146" s="36"/>
      <c r="O146" s="37" t="s">
        <v>1073</v>
      </c>
    </row>
    <row r="147" spans="1:15" ht="27.95" customHeight="1" x14ac:dyDescent="0.2">
      <c r="A147" s="5" t="s">
        <v>718</v>
      </c>
      <c r="B147" s="36" t="s">
        <v>796</v>
      </c>
      <c r="C147" s="38" t="s">
        <v>6</v>
      </c>
      <c r="D147" s="38" t="s">
        <v>481</v>
      </c>
      <c r="E147" s="2">
        <v>14</v>
      </c>
      <c r="F147" s="2">
        <v>47</v>
      </c>
      <c r="G147" s="37" t="s">
        <v>789</v>
      </c>
      <c r="H147" s="37">
        <v>0</v>
      </c>
      <c r="I147" s="59">
        <v>2000</v>
      </c>
      <c r="J147" s="59"/>
      <c r="K147" s="36" t="s">
        <v>1072</v>
      </c>
      <c r="L147" s="36"/>
      <c r="M147" s="36" t="s">
        <v>1072</v>
      </c>
      <c r="N147" s="36"/>
      <c r="O147" s="37"/>
    </row>
    <row r="148" spans="1:15" ht="27.95" customHeight="1" x14ac:dyDescent="0.2">
      <c r="A148" s="5" t="s">
        <v>719</v>
      </c>
      <c r="B148" s="36" t="s">
        <v>796</v>
      </c>
      <c r="C148" s="38" t="s">
        <v>6</v>
      </c>
      <c r="D148" s="38" t="s">
        <v>23</v>
      </c>
      <c r="E148" s="2">
        <v>27</v>
      </c>
      <c r="F148" s="2">
        <v>104</v>
      </c>
      <c r="G148" s="37" t="s">
        <v>789</v>
      </c>
      <c r="H148" s="37">
        <v>2143</v>
      </c>
      <c r="I148" s="59"/>
      <c r="J148" s="59"/>
      <c r="K148" s="36" t="s">
        <v>1072</v>
      </c>
      <c r="L148" s="36"/>
      <c r="M148" s="36" t="s">
        <v>1072</v>
      </c>
      <c r="N148" s="36"/>
      <c r="O148" s="37"/>
    </row>
    <row r="149" spans="1:15" ht="27.95" customHeight="1" x14ac:dyDescent="0.2">
      <c r="A149" s="5" t="s">
        <v>720</v>
      </c>
      <c r="B149" s="36" t="s">
        <v>796</v>
      </c>
      <c r="C149" s="38" t="s">
        <v>197</v>
      </c>
      <c r="D149" s="38" t="s">
        <v>5</v>
      </c>
      <c r="E149" s="2">
        <v>55</v>
      </c>
      <c r="F149" s="2">
        <v>237</v>
      </c>
      <c r="G149" s="37" t="s">
        <v>789</v>
      </c>
      <c r="H149" s="37">
        <v>11124</v>
      </c>
      <c r="I149" s="59" t="s">
        <v>1110</v>
      </c>
      <c r="J149" s="59"/>
      <c r="K149" s="36" t="s">
        <v>1072</v>
      </c>
      <c r="L149" s="36"/>
      <c r="M149" s="36" t="s">
        <v>1072</v>
      </c>
      <c r="N149" s="36"/>
      <c r="O149" s="36" t="s">
        <v>1073</v>
      </c>
    </row>
    <row r="150" spans="1:15" ht="27.95" customHeight="1" x14ac:dyDescent="0.2">
      <c r="A150" s="5" t="s">
        <v>721</v>
      </c>
      <c r="B150" s="36" t="s">
        <v>796</v>
      </c>
      <c r="C150" s="38" t="s">
        <v>6</v>
      </c>
      <c r="D150" s="38" t="s">
        <v>453</v>
      </c>
      <c r="E150" s="2">
        <v>4</v>
      </c>
      <c r="F150" s="2">
        <v>18</v>
      </c>
      <c r="G150" s="37" t="s">
        <v>789</v>
      </c>
      <c r="H150" s="37">
        <v>266</v>
      </c>
      <c r="I150" s="59"/>
      <c r="J150" s="59"/>
      <c r="K150" s="36" t="s">
        <v>1072</v>
      </c>
      <c r="L150" s="36"/>
      <c r="M150" s="36" t="s">
        <v>1072</v>
      </c>
      <c r="N150" s="36"/>
      <c r="O150" s="37"/>
    </row>
    <row r="151" spans="1:15" ht="27.95" customHeight="1" x14ac:dyDescent="0.2">
      <c r="A151" s="5" t="s">
        <v>722</v>
      </c>
      <c r="B151" s="36" t="s">
        <v>796</v>
      </c>
      <c r="C151" s="38" t="s">
        <v>398</v>
      </c>
      <c r="D151" s="38" t="s">
        <v>454</v>
      </c>
      <c r="E151" s="2">
        <v>8</v>
      </c>
      <c r="F151" s="2">
        <v>28</v>
      </c>
      <c r="G151" s="37" t="s">
        <v>789</v>
      </c>
      <c r="H151" s="37">
        <v>0</v>
      </c>
      <c r="I151" s="59"/>
      <c r="J151" s="59"/>
      <c r="K151" s="36" t="s">
        <v>1072</v>
      </c>
      <c r="L151" s="36" t="s">
        <v>1072</v>
      </c>
      <c r="M151" s="37" t="s">
        <v>1072</v>
      </c>
      <c r="N151" s="37"/>
      <c r="O151" s="37"/>
    </row>
    <row r="152" spans="1:15" ht="27.95" customHeight="1" x14ac:dyDescent="0.2">
      <c r="A152" s="5" t="s">
        <v>723</v>
      </c>
      <c r="B152" s="36" t="s">
        <v>796</v>
      </c>
      <c r="C152" s="38" t="s">
        <v>266</v>
      </c>
      <c r="D152" s="38" t="s">
        <v>5</v>
      </c>
      <c r="E152" s="2">
        <v>165</v>
      </c>
      <c r="F152" s="2">
        <v>599</v>
      </c>
      <c r="G152" s="37" t="s">
        <v>789</v>
      </c>
      <c r="H152" s="37">
        <v>10764</v>
      </c>
      <c r="I152" s="59" t="s">
        <v>1110</v>
      </c>
      <c r="J152" s="59"/>
      <c r="K152" s="36" t="s">
        <v>1072</v>
      </c>
      <c r="L152" s="36"/>
      <c r="M152" s="36" t="s">
        <v>1072</v>
      </c>
      <c r="N152" s="36"/>
      <c r="O152" s="37" t="s">
        <v>1073</v>
      </c>
    </row>
    <row r="153" spans="1:15" ht="27.95" customHeight="1" x14ac:dyDescent="0.2">
      <c r="A153" s="5" t="s">
        <v>724</v>
      </c>
      <c r="B153" s="36" t="s">
        <v>796</v>
      </c>
      <c r="C153" s="38" t="s">
        <v>6</v>
      </c>
      <c r="D153" s="38" t="s">
        <v>267</v>
      </c>
      <c r="E153" s="2">
        <v>43</v>
      </c>
      <c r="F153" s="2">
        <v>186</v>
      </c>
      <c r="G153" s="37" t="s">
        <v>789</v>
      </c>
      <c r="H153" s="37">
        <v>6604</v>
      </c>
      <c r="I153" s="59"/>
      <c r="J153" s="59"/>
      <c r="K153" s="36" t="s">
        <v>1072</v>
      </c>
      <c r="L153" s="36" t="s">
        <v>1072</v>
      </c>
      <c r="M153" s="36" t="s">
        <v>1072</v>
      </c>
      <c r="N153" s="36"/>
      <c r="O153" s="37"/>
    </row>
    <row r="154" spans="1:15" ht="27.95" customHeight="1" x14ac:dyDescent="0.2">
      <c r="A154" s="5" t="s">
        <v>725</v>
      </c>
      <c r="B154" s="36" t="s">
        <v>796</v>
      </c>
      <c r="C154" s="38" t="s">
        <v>398</v>
      </c>
      <c r="D154" s="38" t="s">
        <v>25</v>
      </c>
      <c r="E154" s="2">
        <v>0</v>
      </c>
      <c r="F154" s="2">
        <v>0</v>
      </c>
      <c r="G154" s="37" t="s">
        <v>789</v>
      </c>
      <c r="H154" s="37">
        <v>0</v>
      </c>
      <c r="I154" s="59"/>
      <c r="J154" s="59"/>
      <c r="K154" s="36" t="s">
        <v>1072</v>
      </c>
      <c r="L154" s="36"/>
      <c r="M154" s="36"/>
      <c r="N154" s="36"/>
      <c r="O154" s="37"/>
    </row>
    <row r="155" spans="1:15" ht="27.95" customHeight="1" x14ac:dyDescent="0.2">
      <c r="A155" s="5" t="s">
        <v>726</v>
      </c>
      <c r="B155" s="36" t="s">
        <v>796</v>
      </c>
      <c r="C155" s="38" t="s">
        <v>537</v>
      </c>
      <c r="D155" s="38" t="s">
        <v>5</v>
      </c>
      <c r="E155" s="2">
        <v>171</v>
      </c>
      <c r="F155" s="2">
        <v>2134</v>
      </c>
      <c r="G155" s="37" t="s">
        <v>789</v>
      </c>
      <c r="H155" s="37">
        <v>18755</v>
      </c>
      <c r="I155" s="59" t="s">
        <v>1110</v>
      </c>
      <c r="J155" s="49">
        <v>8000</v>
      </c>
      <c r="K155" s="36" t="s">
        <v>1072</v>
      </c>
      <c r="L155" s="36" t="s">
        <v>1184</v>
      </c>
      <c r="M155" s="36" t="s">
        <v>1072</v>
      </c>
      <c r="N155" s="36"/>
      <c r="O155" s="37" t="s">
        <v>1073</v>
      </c>
    </row>
    <row r="156" spans="1:15" ht="27.95" customHeight="1" x14ac:dyDescent="0.2">
      <c r="A156" s="5" t="s">
        <v>727</v>
      </c>
      <c r="B156" s="36" t="s">
        <v>796</v>
      </c>
      <c r="C156" s="38" t="s">
        <v>268</v>
      </c>
      <c r="D156" s="38" t="s">
        <v>5</v>
      </c>
      <c r="E156" s="2">
        <v>128</v>
      </c>
      <c r="F156" s="2">
        <v>491</v>
      </c>
      <c r="G156" s="37" t="s">
        <v>789</v>
      </c>
      <c r="H156" s="37">
        <v>7108</v>
      </c>
      <c r="I156" s="59" t="s">
        <v>1110</v>
      </c>
      <c r="J156" s="59"/>
      <c r="K156" s="36" t="s">
        <v>1072</v>
      </c>
      <c r="L156" s="36"/>
      <c r="M156" s="36" t="s">
        <v>1072</v>
      </c>
      <c r="N156" s="36"/>
      <c r="O156" s="37" t="s">
        <v>1073</v>
      </c>
    </row>
    <row r="157" spans="1:15" ht="27.95" customHeight="1" x14ac:dyDescent="0.2">
      <c r="A157" s="5" t="s">
        <v>728</v>
      </c>
      <c r="B157" s="36" t="s">
        <v>796</v>
      </c>
      <c r="C157" s="38" t="s">
        <v>52</v>
      </c>
      <c r="D157" s="38" t="s">
        <v>5</v>
      </c>
      <c r="E157" s="2">
        <v>302</v>
      </c>
      <c r="F157" s="2">
        <v>1318</v>
      </c>
      <c r="G157" s="37" t="s">
        <v>789</v>
      </c>
      <c r="H157" s="37">
        <v>19395</v>
      </c>
      <c r="I157" s="59"/>
      <c r="J157" s="59"/>
      <c r="K157" s="36" t="s">
        <v>1072</v>
      </c>
      <c r="L157" s="36"/>
      <c r="M157" s="36" t="s">
        <v>1072</v>
      </c>
      <c r="N157" s="36"/>
      <c r="O157" s="37" t="s">
        <v>1073</v>
      </c>
    </row>
    <row r="158" spans="1:15" ht="27.95" customHeight="1" x14ac:dyDescent="0.2">
      <c r="A158" s="5" t="s">
        <v>729</v>
      </c>
      <c r="B158" s="36" t="s">
        <v>796</v>
      </c>
      <c r="C158" s="38" t="s">
        <v>6</v>
      </c>
      <c r="D158" s="38" t="s">
        <v>1107</v>
      </c>
      <c r="E158" s="2">
        <v>6</v>
      </c>
      <c r="F158" s="2">
        <v>29</v>
      </c>
      <c r="G158" s="37" t="s">
        <v>789</v>
      </c>
      <c r="H158" s="37">
        <v>0</v>
      </c>
      <c r="I158" s="59"/>
      <c r="J158" s="59"/>
      <c r="K158" s="36" t="s">
        <v>1072</v>
      </c>
      <c r="L158" s="36"/>
      <c r="M158" s="37"/>
      <c r="N158" s="37"/>
      <c r="O158" s="37"/>
    </row>
    <row r="159" spans="1:15" ht="27.95" customHeight="1" x14ac:dyDescent="0.2">
      <c r="A159" s="5" t="s">
        <v>730</v>
      </c>
      <c r="B159" s="36" t="s">
        <v>796</v>
      </c>
      <c r="C159" s="38" t="s">
        <v>398</v>
      </c>
      <c r="D159" s="38" t="s">
        <v>1108</v>
      </c>
      <c r="E159" s="2">
        <v>3</v>
      </c>
      <c r="F159" s="2">
        <v>15</v>
      </c>
      <c r="G159" s="37" t="s">
        <v>789</v>
      </c>
      <c r="H159" s="37">
        <v>0</v>
      </c>
      <c r="I159" s="59"/>
      <c r="J159" s="59"/>
      <c r="K159" s="36" t="s">
        <v>1072</v>
      </c>
      <c r="L159" s="36"/>
      <c r="M159" s="37"/>
      <c r="N159" s="37"/>
      <c r="O159" s="37"/>
    </row>
    <row r="160" spans="1:15" ht="27.95" customHeight="1" x14ac:dyDescent="0.2">
      <c r="A160" s="5" t="s">
        <v>731</v>
      </c>
      <c r="B160" s="36" t="s">
        <v>796</v>
      </c>
      <c r="C160" s="38" t="s">
        <v>6</v>
      </c>
      <c r="D160" s="38" t="s">
        <v>485</v>
      </c>
      <c r="E160" s="2">
        <v>12</v>
      </c>
      <c r="F160" s="2">
        <v>41</v>
      </c>
      <c r="G160" s="37" t="s">
        <v>789</v>
      </c>
      <c r="H160" s="37">
        <v>0</v>
      </c>
      <c r="I160" s="59"/>
      <c r="J160" s="59"/>
      <c r="K160" s="36" t="s">
        <v>1072</v>
      </c>
      <c r="L160" s="36"/>
      <c r="M160" s="37"/>
      <c r="N160" s="37"/>
      <c r="O160" s="37"/>
    </row>
    <row r="161" spans="1:15" ht="27.95" customHeight="1" x14ac:dyDescent="0.2">
      <c r="A161" s="5" t="s">
        <v>732</v>
      </c>
      <c r="B161" s="36" t="s">
        <v>796</v>
      </c>
      <c r="C161" s="38" t="s">
        <v>527</v>
      </c>
      <c r="D161" s="38" t="s">
        <v>536</v>
      </c>
      <c r="E161" s="2">
        <v>52</v>
      </c>
      <c r="F161" s="2">
        <v>209</v>
      </c>
      <c r="G161" s="37" t="s">
        <v>789</v>
      </c>
      <c r="H161" s="37">
        <v>4250</v>
      </c>
      <c r="I161" s="59">
        <v>2000</v>
      </c>
      <c r="J161" s="59"/>
      <c r="K161" s="36" t="s">
        <v>1072</v>
      </c>
      <c r="L161" s="36"/>
      <c r="M161" s="37" t="s">
        <v>1104</v>
      </c>
      <c r="N161" s="37"/>
      <c r="O161" s="36" t="s">
        <v>1073</v>
      </c>
    </row>
    <row r="162" spans="1:15" ht="27.95" customHeight="1" x14ac:dyDescent="0.2">
      <c r="A162" s="5" t="s">
        <v>733</v>
      </c>
      <c r="B162" s="36" t="s">
        <v>796</v>
      </c>
      <c r="C162" s="38" t="s">
        <v>269</v>
      </c>
      <c r="D162" s="38" t="s">
        <v>5</v>
      </c>
      <c r="E162" s="2">
        <v>48</v>
      </c>
      <c r="F162" s="2">
        <v>95</v>
      </c>
      <c r="G162" s="37" t="s">
        <v>789</v>
      </c>
      <c r="H162" s="37">
        <v>5389</v>
      </c>
      <c r="I162" s="59">
        <v>2000</v>
      </c>
      <c r="J162" s="59"/>
      <c r="K162" s="36" t="s">
        <v>1072</v>
      </c>
      <c r="L162" s="36"/>
      <c r="M162" s="37" t="s">
        <v>1072</v>
      </c>
      <c r="N162" s="23" t="s">
        <v>1193</v>
      </c>
      <c r="O162" s="37" t="s">
        <v>1073</v>
      </c>
    </row>
    <row r="163" spans="1:15" ht="27.95" customHeight="1" x14ac:dyDescent="0.2">
      <c r="A163" s="5" t="s">
        <v>734</v>
      </c>
      <c r="B163" s="36" t="s">
        <v>796</v>
      </c>
      <c r="C163" s="38" t="s">
        <v>6</v>
      </c>
      <c r="D163" s="38" t="s">
        <v>455</v>
      </c>
      <c r="E163" s="2">
        <v>0</v>
      </c>
      <c r="F163" s="2">
        <v>0</v>
      </c>
      <c r="G163" s="37" t="s">
        <v>789</v>
      </c>
      <c r="H163" s="37">
        <v>0</v>
      </c>
      <c r="I163" s="59"/>
      <c r="J163" s="59"/>
      <c r="K163" s="36" t="s">
        <v>1072</v>
      </c>
      <c r="L163" s="36"/>
      <c r="M163" s="37"/>
      <c r="N163" s="37"/>
      <c r="O163" s="37"/>
    </row>
    <row r="164" spans="1:15" ht="27.95" customHeight="1" x14ac:dyDescent="0.2">
      <c r="A164" s="5" t="s">
        <v>735</v>
      </c>
      <c r="B164" s="36" t="s">
        <v>796</v>
      </c>
      <c r="C164" s="38" t="s">
        <v>19</v>
      </c>
      <c r="D164" s="38" t="s">
        <v>5</v>
      </c>
      <c r="E164" s="2">
        <v>39</v>
      </c>
      <c r="F164" s="2">
        <v>100</v>
      </c>
      <c r="G164" s="37" t="s">
        <v>789</v>
      </c>
      <c r="H164" s="37">
        <v>0</v>
      </c>
      <c r="I164" s="59"/>
      <c r="J164" s="59"/>
      <c r="K164" s="36" t="s">
        <v>1072</v>
      </c>
      <c r="L164" s="36"/>
      <c r="M164" s="36" t="s">
        <v>1104</v>
      </c>
      <c r="N164" s="36"/>
      <c r="O164" s="36" t="s">
        <v>1073</v>
      </c>
    </row>
    <row r="165" spans="1:15" ht="27.95" customHeight="1" x14ac:dyDescent="0.2">
      <c r="A165" s="5" t="s">
        <v>736</v>
      </c>
      <c r="B165" s="36" t="s">
        <v>796</v>
      </c>
      <c r="C165" s="38" t="s">
        <v>6</v>
      </c>
      <c r="D165" s="38" t="s">
        <v>294</v>
      </c>
      <c r="E165" s="2">
        <v>32</v>
      </c>
      <c r="F165" s="2">
        <v>133</v>
      </c>
      <c r="G165" s="37" t="s">
        <v>789</v>
      </c>
      <c r="H165" s="37">
        <v>5500</v>
      </c>
      <c r="I165" s="59"/>
      <c r="J165" s="59"/>
      <c r="K165" s="36" t="s">
        <v>1072</v>
      </c>
      <c r="L165" s="36"/>
      <c r="M165" s="37" t="s">
        <v>1104</v>
      </c>
      <c r="N165" s="37"/>
      <c r="O165" s="37"/>
    </row>
    <row r="166" spans="1:15" ht="27.95" customHeight="1" x14ac:dyDescent="0.2">
      <c r="A166" s="5" t="s">
        <v>737</v>
      </c>
      <c r="B166" s="36" t="s">
        <v>796</v>
      </c>
      <c r="C166" s="38" t="s">
        <v>6</v>
      </c>
      <c r="D166" s="38" t="s">
        <v>468</v>
      </c>
      <c r="E166" s="2">
        <v>80</v>
      </c>
      <c r="F166" s="2">
        <v>334</v>
      </c>
      <c r="G166" s="37" t="s">
        <v>789</v>
      </c>
      <c r="H166" s="37">
        <v>4100</v>
      </c>
      <c r="I166" s="59"/>
      <c r="J166" s="59"/>
      <c r="K166" s="36" t="s">
        <v>1072</v>
      </c>
      <c r="L166" s="36"/>
      <c r="M166" s="37" t="s">
        <v>1104</v>
      </c>
      <c r="N166" s="37"/>
      <c r="O166" s="37" t="s">
        <v>1073</v>
      </c>
    </row>
    <row r="167" spans="1:15" ht="27.95" customHeight="1" x14ac:dyDescent="0.2">
      <c r="A167" s="5" t="s">
        <v>738</v>
      </c>
      <c r="B167" s="36" t="s">
        <v>796</v>
      </c>
      <c r="C167" s="38" t="s">
        <v>6</v>
      </c>
      <c r="D167" s="38" t="s">
        <v>467</v>
      </c>
      <c r="E167" s="2">
        <v>31</v>
      </c>
      <c r="F167" s="2">
        <v>81</v>
      </c>
      <c r="G167" s="37" t="s">
        <v>789</v>
      </c>
      <c r="H167" s="37">
        <v>4042</v>
      </c>
      <c r="I167" s="49"/>
      <c r="J167" s="59"/>
      <c r="K167" s="36" t="s">
        <v>1072</v>
      </c>
      <c r="L167" s="36"/>
      <c r="M167" s="37" t="s">
        <v>1104</v>
      </c>
      <c r="N167" s="37"/>
      <c r="O167" s="37"/>
    </row>
    <row r="168" spans="1:15" ht="27.95" customHeight="1" x14ac:dyDescent="0.2">
      <c r="A168" s="5" t="s">
        <v>739</v>
      </c>
      <c r="B168" s="36" t="s">
        <v>796</v>
      </c>
      <c r="C168" s="38" t="s">
        <v>398</v>
      </c>
      <c r="D168" s="38" t="s">
        <v>469</v>
      </c>
      <c r="E168" s="2">
        <v>11</v>
      </c>
      <c r="F168" s="2">
        <v>49</v>
      </c>
      <c r="G168" s="37" t="s">
        <v>789</v>
      </c>
      <c r="H168" s="37">
        <v>0</v>
      </c>
      <c r="I168" s="59"/>
      <c r="J168" s="59"/>
      <c r="K168" s="36" t="s">
        <v>1072</v>
      </c>
      <c r="L168" s="36"/>
      <c r="M168" s="37" t="s">
        <v>1104</v>
      </c>
      <c r="N168" s="37"/>
      <c r="O168" s="37"/>
    </row>
    <row r="169" spans="1:15" ht="27.95" customHeight="1" x14ac:dyDescent="0.2">
      <c r="A169" s="5" t="s">
        <v>740</v>
      </c>
      <c r="B169" s="36" t="s">
        <v>796</v>
      </c>
      <c r="C169" s="38" t="s">
        <v>398</v>
      </c>
      <c r="D169" s="38" t="s">
        <v>25</v>
      </c>
      <c r="E169" s="2">
        <v>3</v>
      </c>
      <c r="F169" s="2">
        <v>17</v>
      </c>
      <c r="G169" s="37" t="s">
        <v>789</v>
      </c>
      <c r="H169" s="37">
        <v>0</v>
      </c>
      <c r="I169" s="59"/>
      <c r="J169" s="59"/>
      <c r="K169" s="36" t="s">
        <v>1072</v>
      </c>
      <c r="L169" s="36"/>
      <c r="M169" s="37" t="s">
        <v>1104</v>
      </c>
      <c r="N169" s="37"/>
      <c r="O169" s="37"/>
    </row>
    <row r="170" spans="1:15" ht="27.95" customHeight="1" x14ac:dyDescent="0.2">
      <c r="A170" s="5" t="s">
        <v>741</v>
      </c>
      <c r="B170" s="36" t="s">
        <v>796</v>
      </c>
      <c r="C170" s="38" t="s">
        <v>6</v>
      </c>
      <c r="D170" s="38" t="s">
        <v>1109</v>
      </c>
      <c r="E170" s="2">
        <v>13</v>
      </c>
      <c r="F170" s="2">
        <v>39</v>
      </c>
      <c r="G170" s="37" t="s">
        <v>789</v>
      </c>
      <c r="H170" s="37">
        <v>0</v>
      </c>
      <c r="I170" s="59"/>
      <c r="J170" s="59"/>
      <c r="K170" s="36" t="s">
        <v>1072</v>
      </c>
      <c r="L170" s="36"/>
      <c r="M170" s="37" t="s">
        <v>1104</v>
      </c>
      <c r="N170" s="37"/>
      <c r="O170" s="37"/>
    </row>
    <row r="171" spans="1:15" ht="27.95" customHeight="1" x14ac:dyDescent="0.2">
      <c r="A171" s="5" t="s">
        <v>742</v>
      </c>
      <c r="B171" s="36" t="s">
        <v>796</v>
      </c>
      <c r="C171" s="38" t="s">
        <v>6</v>
      </c>
      <c r="D171" s="38" t="s">
        <v>295</v>
      </c>
      <c r="E171" s="2">
        <v>8</v>
      </c>
      <c r="F171" s="2">
        <v>24</v>
      </c>
      <c r="G171" s="37" t="s">
        <v>789</v>
      </c>
      <c r="H171" s="37">
        <v>0</v>
      </c>
      <c r="I171" s="59"/>
      <c r="J171" s="59"/>
      <c r="K171" s="36" t="s">
        <v>1072</v>
      </c>
      <c r="L171" s="36"/>
      <c r="M171" s="37" t="s">
        <v>1104</v>
      </c>
      <c r="N171" s="37"/>
      <c r="O171" s="37"/>
    </row>
    <row r="172" spans="1:15" ht="27.95" customHeight="1" x14ac:dyDescent="0.2">
      <c r="A172" s="5" t="s">
        <v>743</v>
      </c>
      <c r="B172" s="36" t="s">
        <v>796</v>
      </c>
      <c r="C172" s="38" t="s">
        <v>270</v>
      </c>
      <c r="D172" s="38" t="s">
        <v>5</v>
      </c>
      <c r="E172" s="2">
        <v>171</v>
      </c>
      <c r="F172" s="2">
        <v>369</v>
      </c>
      <c r="G172" s="37" t="s">
        <v>789</v>
      </c>
      <c r="H172" s="37">
        <v>12779</v>
      </c>
      <c r="I172" s="59"/>
      <c r="J172" s="59"/>
      <c r="K172" s="36" t="s">
        <v>1072</v>
      </c>
      <c r="L172" s="36"/>
      <c r="M172" s="36" t="s">
        <v>1072</v>
      </c>
      <c r="N172" s="36"/>
      <c r="O172" s="36" t="s">
        <v>1073</v>
      </c>
    </row>
    <row r="173" spans="1:15" ht="27.95" customHeight="1" x14ac:dyDescent="0.2">
      <c r="A173" s="5" t="s">
        <v>744</v>
      </c>
      <c r="B173" s="36" t="s">
        <v>796</v>
      </c>
      <c r="C173" s="38" t="s">
        <v>6</v>
      </c>
      <c r="D173" s="38" t="s">
        <v>271</v>
      </c>
      <c r="E173" s="2">
        <v>5</v>
      </c>
      <c r="F173" s="2">
        <v>15</v>
      </c>
      <c r="G173" s="37" t="s">
        <v>790</v>
      </c>
      <c r="H173" s="37">
        <v>0</v>
      </c>
      <c r="I173" s="59"/>
      <c r="J173" s="59"/>
      <c r="K173" s="36" t="s">
        <v>1072</v>
      </c>
      <c r="L173" s="36"/>
      <c r="M173" s="37"/>
      <c r="N173" s="37"/>
      <c r="O173" s="37"/>
    </row>
    <row r="174" spans="1:15" ht="27.95" customHeight="1" x14ac:dyDescent="0.2">
      <c r="A174" s="5" t="s">
        <v>745</v>
      </c>
      <c r="B174" s="36" t="s">
        <v>796</v>
      </c>
      <c r="C174" s="38" t="s">
        <v>272</v>
      </c>
      <c r="D174" s="38" t="s">
        <v>5</v>
      </c>
      <c r="E174" s="2">
        <v>26</v>
      </c>
      <c r="F174" s="2">
        <v>65</v>
      </c>
      <c r="G174" s="37" t="s">
        <v>789</v>
      </c>
      <c r="H174" s="37">
        <v>5508</v>
      </c>
      <c r="I174" s="59">
        <v>4000</v>
      </c>
      <c r="J174" s="59"/>
      <c r="K174" s="36" t="s">
        <v>1072</v>
      </c>
      <c r="L174" s="36"/>
      <c r="M174" s="37" t="s">
        <v>1072</v>
      </c>
      <c r="N174" s="37"/>
      <c r="O174" s="36"/>
    </row>
    <row r="175" spans="1:15" ht="27.95" customHeight="1" x14ac:dyDescent="0.2">
      <c r="A175" s="5" t="s">
        <v>746</v>
      </c>
      <c r="B175" s="36" t="s">
        <v>796</v>
      </c>
      <c r="C175" s="38" t="s">
        <v>273</v>
      </c>
      <c r="D175" s="38" t="s">
        <v>5</v>
      </c>
      <c r="E175" s="2">
        <v>386</v>
      </c>
      <c r="F175" s="2">
        <v>1479</v>
      </c>
      <c r="G175" s="37" t="s">
        <v>789</v>
      </c>
      <c r="H175" s="37">
        <v>54547</v>
      </c>
      <c r="I175" s="59" t="s">
        <v>1110</v>
      </c>
      <c r="J175" s="59"/>
      <c r="K175" s="36" t="s">
        <v>1072</v>
      </c>
      <c r="L175" s="36"/>
      <c r="M175" s="36" t="s">
        <v>1072</v>
      </c>
      <c r="N175" s="36"/>
      <c r="O175" s="37" t="s">
        <v>1073</v>
      </c>
    </row>
    <row r="176" spans="1:15" ht="27.95" customHeight="1" x14ac:dyDescent="0.2">
      <c r="A176" s="5" t="s">
        <v>747</v>
      </c>
      <c r="B176" s="36" t="s">
        <v>796</v>
      </c>
      <c r="C176" s="38" t="s">
        <v>274</v>
      </c>
      <c r="D176" s="38" t="s">
        <v>5</v>
      </c>
      <c r="E176" s="2">
        <v>34</v>
      </c>
      <c r="F176" s="2">
        <v>120</v>
      </c>
      <c r="G176" s="37" t="s">
        <v>789</v>
      </c>
      <c r="H176" s="37">
        <v>6250</v>
      </c>
      <c r="I176" s="59"/>
      <c r="J176" s="59"/>
      <c r="K176" s="36" t="s">
        <v>1072</v>
      </c>
      <c r="L176" s="36"/>
      <c r="M176" s="36" t="s">
        <v>1072</v>
      </c>
      <c r="N176" s="36"/>
      <c r="O176" s="37" t="s">
        <v>1073</v>
      </c>
    </row>
    <row r="177" spans="1:15" ht="27.95" customHeight="1" x14ac:dyDescent="0.2">
      <c r="A177" s="5" t="s">
        <v>748</v>
      </c>
      <c r="B177" s="36" t="s">
        <v>796</v>
      </c>
      <c r="C177" s="38" t="s">
        <v>330</v>
      </c>
      <c r="D177" s="38" t="s">
        <v>5</v>
      </c>
      <c r="E177" s="2">
        <v>87</v>
      </c>
      <c r="F177" s="2">
        <v>379</v>
      </c>
      <c r="G177" s="37" t="s">
        <v>789</v>
      </c>
      <c r="H177" s="37">
        <v>3825</v>
      </c>
      <c r="I177" s="59"/>
      <c r="J177" s="59"/>
      <c r="K177" s="36" t="s">
        <v>1072</v>
      </c>
      <c r="L177" s="36"/>
      <c r="M177" s="37" t="s">
        <v>1104</v>
      </c>
      <c r="N177" s="37"/>
      <c r="O177" s="36"/>
    </row>
    <row r="178" spans="1:15" ht="27.95" customHeight="1" x14ac:dyDescent="0.2">
      <c r="A178" s="5" t="s">
        <v>749</v>
      </c>
      <c r="B178" s="36" t="s">
        <v>796</v>
      </c>
      <c r="C178" s="38" t="s">
        <v>6</v>
      </c>
      <c r="D178" s="38" t="s">
        <v>1047</v>
      </c>
      <c r="E178" s="2">
        <v>19</v>
      </c>
      <c r="F178" s="2">
        <v>66</v>
      </c>
      <c r="G178" s="37" t="s">
        <v>789</v>
      </c>
      <c r="H178" s="37">
        <v>0</v>
      </c>
      <c r="I178" s="59">
        <v>2000</v>
      </c>
      <c r="J178" s="59"/>
      <c r="K178" s="36" t="s">
        <v>1072</v>
      </c>
      <c r="L178" s="36"/>
      <c r="M178" s="37" t="s">
        <v>1104</v>
      </c>
      <c r="N178" s="37"/>
      <c r="O178" s="37"/>
    </row>
    <row r="179" spans="1:15" ht="27.95" customHeight="1" x14ac:dyDescent="0.2">
      <c r="A179" s="5" t="s">
        <v>750</v>
      </c>
      <c r="B179" s="36" t="s">
        <v>796</v>
      </c>
      <c r="C179" s="38" t="s">
        <v>307</v>
      </c>
      <c r="D179" s="38" t="s">
        <v>5</v>
      </c>
      <c r="E179" s="2">
        <v>38</v>
      </c>
      <c r="F179" s="2">
        <v>140</v>
      </c>
      <c r="G179" s="37" t="s">
        <v>789</v>
      </c>
      <c r="H179" s="37">
        <v>6377</v>
      </c>
      <c r="I179" s="59" t="s">
        <v>1110</v>
      </c>
      <c r="J179" s="59"/>
      <c r="K179" s="36" t="s">
        <v>1072</v>
      </c>
      <c r="L179" s="36"/>
      <c r="M179" s="37" t="s">
        <v>1072</v>
      </c>
      <c r="N179" s="37"/>
      <c r="O179" s="37" t="s">
        <v>1073</v>
      </c>
    </row>
    <row r="180" spans="1:15" ht="27.95" customHeight="1" x14ac:dyDescent="0.2">
      <c r="A180" s="5" t="s">
        <v>751</v>
      </c>
      <c r="B180" s="36" t="s">
        <v>796</v>
      </c>
      <c r="C180" s="38" t="s">
        <v>456</v>
      </c>
      <c r="D180" s="38" t="s">
        <v>5</v>
      </c>
      <c r="E180" s="2">
        <v>15</v>
      </c>
      <c r="F180" s="2">
        <v>58</v>
      </c>
      <c r="G180" s="37" t="s">
        <v>789</v>
      </c>
      <c r="H180" s="37">
        <v>1397</v>
      </c>
      <c r="I180" s="59"/>
      <c r="J180" s="59"/>
      <c r="K180" s="36" t="s">
        <v>1072</v>
      </c>
      <c r="L180" s="36"/>
      <c r="M180" s="37" t="s">
        <v>1072</v>
      </c>
      <c r="N180" s="37"/>
      <c r="O180" s="37" t="s">
        <v>1073</v>
      </c>
    </row>
    <row r="181" spans="1:15" ht="27.95" customHeight="1" x14ac:dyDescent="0.2">
      <c r="A181" s="5" t="s">
        <v>752</v>
      </c>
      <c r="B181" s="36" t="s">
        <v>796</v>
      </c>
      <c r="C181" s="38" t="s">
        <v>275</v>
      </c>
      <c r="D181" s="38" t="s">
        <v>5</v>
      </c>
      <c r="E181" s="2">
        <v>77</v>
      </c>
      <c r="F181" s="2">
        <v>239</v>
      </c>
      <c r="G181" s="37" t="s">
        <v>789</v>
      </c>
      <c r="H181" s="37">
        <v>10708</v>
      </c>
      <c r="I181" s="59" t="s">
        <v>1110</v>
      </c>
      <c r="J181" s="59"/>
      <c r="K181" s="36" t="s">
        <v>1072</v>
      </c>
      <c r="L181" s="36"/>
      <c r="M181" s="36" t="s">
        <v>1072</v>
      </c>
      <c r="N181" s="36"/>
      <c r="O181" s="37" t="s">
        <v>1073</v>
      </c>
    </row>
    <row r="182" spans="1:15" ht="27.95" customHeight="1" x14ac:dyDescent="0.2">
      <c r="A182" s="5" t="s">
        <v>753</v>
      </c>
      <c r="B182" s="36" t="s">
        <v>796</v>
      </c>
      <c r="C182" s="38" t="s">
        <v>457</v>
      </c>
      <c r="D182" s="38" t="s">
        <v>5</v>
      </c>
      <c r="E182" s="2">
        <v>26</v>
      </c>
      <c r="F182" s="2">
        <v>58</v>
      </c>
      <c r="G182" s="37" t="s">
        <v>789</v>
      </c>
      <c r="H182" s="37">
        <v>2764</v>
      </c>
      <c r="I182" s="59"/>
      <c r="J182" s="59"/>
      <c r="K182" s="36" t="s">
        <v>1072</v>
      </c>
      <c r="L182" s="36"/>
      <c r="M182" s="37" t="s">
        <v>1072</v>
      </c>
      <c r="N182" s="37"/>
      <c r="O182" s="36"/>
    </row>
    <row r="183" spans="1:15" ht="27.95" customHeight="1" x14ac:dyDescent="0.2">
      <c r="A183" s="5" t="s">
        <v>754</v>
      </c>
      <c r="B183" s="36" t="s">
        <v>796</v>
      </c>
      <c r="C183" s="38" t="s">
        <v>276</v>
      </c>
      <c r="D183" s="38" t="s">
        <v>5</v>
      </c>
      <c r="E183" s="2">
        <v>59</v>
      </c>
      <c r="F183" s="2">
        <v>258</v>
      </c>
      <c r="G183" s="37" t="s">
        <v>789</v>
      </c>
      <c r="H183" s="37">
        <v>14210</v>
      </c>
      <c r="I183" s="59" t="s">
        <v>1110</v>
      </c>
      <c r="J183" s="59"/>
      <c r="K183" s="36" t="s">
        <v>1072</v>
      </c>
      <c r="L183" s="36" t="s">
        <v>1072</v>
      </c>
      <c r="M183" s="36" t="s">
        <v>1072</v>
      </c>
      <c r="N183" s="36"/>
      <c r="O183" s="36" t="s">
        <v>1073</v>
      </c>
    </row>
    <row r="184" spans="1:15" ht="27.95" customHeight="1" x14ac:dyDescent="0.2">
      <c r="A184" s="5" t="s">
        <v>755</v>
      </c>
      <c r="B184" s="36" t="s">
        <v>796</v>
      </c>
      <c r="C184" s="38" t="s">
        <v>398</v>
      </c>
      <c r="D184" s="38" t="s">
        <v>458</v>
      </c>
      <c r="E184" s="2">
        <v>11</v>
      </c>
      <c r="F184" s="2">
        <v>56</v>
      </c>
      <c r="G184" s="37" t="s">
        <v>789</v>
      </c>
      <c r="H184" s="37">
        <v>0</v>
      </c>
      <c r="I184" s="59"/>
      <c r="J184" s="59"/>
      <c r="K184" s="36" t="s">
        <v>1072</v>
      </c>
      <c r="L184" s="36" t="s">
        <v>1072</v>
      </c>
      <c r="M184" s="37" t="s">
        <v>1072</v>
      </c>
      <c r="N184" s="37"/>
      <c r="O184" s="37"/>
    </row>
    <row r="185" spans="1:15" ht="27.95" customHeight="1" x14ac:dyDescent="0.2">
      <c r="A185" s="5" t="s">
        <v>756</v>
      </c>
      <c r="B185" s="36" t="s">
        <v>796</v>
      </c>
      <c r="C185" s="38" t="s">
        <v>470</v>
      </c>
      <c r="D185" s="38" t="s">
        <v>5</v>
      </c>
      <c r="E185" s="2">
        <v>40</v>
      </c>
      <c r="F185" s="2">
        <v>98</v>
      </c>
      <c r="G185" s="37" t="s">
        <v>789</v>
      </c>
      <c r="H185" s="37">
        <v>0</v>
      </c>
      <c r="I185" s="59"/>
      <c r="J185" s="59"/>
      <c r="K185" s="36" t="s">
        <v>1072</v>
      </c>
      <c r="L185" s="36"/>
      <c r="M185" s="37" t="s">
        <v>1072</v>
      </c>
      <c r="N185" s="37"/>
      <c r="O185" s="36" t="s">
        <v>1073</v>
      </c>
    </row>
    <row r="186" spans="1:15" ht="27.95" customHeight="1" x14ac:dyDescent="0.2">
      <c r="A186" s="5" t="s">
        <v>757</v>
      </c>
      <c r="B186" s="36" t="s">
        <v>796</v>
      </c>
      <c r="C186" s="38" t="s">
        <v>308</v>
      </c>
      <c r="D186" s="38" t="s">
        <v>5</v>
      </c>
      <c r="E186" s="2">
        <v>55</v>
      </c>
      <c r="F186" s="2">
        <v>275</v>
      </c>
      <c r="G186" s="37" t="s">
        <v>789</v>
      </c>
      <c r="H186" s="37">
        <v>6662</v>
      </c>
      <c r="I186" s="59">
        <v>5000</v>
      </c>
      <c r="J186" s="59"/>
      <c r="K186" s="36" t="s">
        <v>1072</v>
      </c>
      <c r="L186" s="36"/>
      <c r="M186" s="36" t="s">
        <v>1072</v>
      </c>
      <c r="N186" s="36"/>
      <c r="O186" s="37" t="s">
        <v>1073</v>
      </c>
    </row>
    <row r="187" spans="1:15" ht="27.95" customHeight="1" x14ac:dyDescent="0.2">
      <c r="A187" s="5" t="s">
        <v>758</v>
      </c>
      <c r="B187" s="36" t="s">
        <v>796</v>
      </c>
      <c r="C187" s="38" t="s">
        <v>6</v>
      </c>
      <c r="D187" s="38" t="s">
        <v>310</v>
      </c>
      <c r="E187" s="2">
        <v>48</v>
      </c>
      <c r="F187" s="2">
        <v>220</v>
      </c>
      <c r="G187" s="37" t="s">
        <v>789</v>
      </c>
      <c r="H187" s="37">
        <v>2532</v>
      </c>
      <c r="I187" s="59"/>
      <c r="J187" s="59"/>
      <c r="K187" s="36" t="s">
        <v>1072</v>
      </c>
      <c r="L187" s="36"/>
      <c r="M187" s="37" t="s">
        <v>1072</v>
      </c>
      <c r="N187" s="37"/>
      <c r="O187" s="37" t="s">
        <v>1073</v>
      </c>
    </row>
    <row r="188" spans="1:15" ht="27.95" customHeight="1" x14ac:dyDescent="0.2">
      <c r="A188" s="5" t="s">
        <v>759</v>
      </c>
      <c r="B188" s="36" t="s">
        <v>796</v>
      </c>
      <c r="C188" s="38" t="s">
        <v>316</v>
      </c>
      <c r="D188" s="38" t="s">
        <v>5</v>
      </c>
      <c r="E188" s="2">
        <v>28</v>
      </c>
      <c r="F188" s="2">
        <v>96</v>
      </c>
      <c r="G188" s="37" t="s">
        <v>789</v>
      </c>
      <c r="H188" s="37">
        <v>5339</v>
      </c>
      <c r="I188" s="59"/>
      <c r="J188" s="59"/>
      <c r="K188" s="36" t="s">
        <v>1072</v>
      </c>
      <c r="L188" s="36"/>
      <c r="M188" s="37" t="s">
        <v>1072</v>
      </c>
      <c r="N188" s="37"/>
      <c r="O188" s="36"/>
    </row>
    <row r="189" spans="1:15" ht="27.95" customHeight="1" x14ac:dyDescent="0.2">
      <c r="A189" s="5" t="s">
        <v>760</v>
      </c>
      <c r="B189" s="36" t="s">
        <v>796</v>
      </c>
      <c r="C189" s="38" t="s">
        <v>296</v>
      </c>
      <c r="D189" s="38" t="s">
        <v>5</v>
      </c>
      <c r="E189" s="2">
        <v>52</v>
      </c>
      <c r="F189" s="2">
        <v>249</v>
      </c>
      <c r="G189" s="37" t="s">
        <v>789</v>
      </c>
      <c r="H189" s="37">
        <v>6389</v>
      </c>
      <c r="I189" s="59">
        <v>3000</v>
      </c>
      <c r="J189" s="59"/>
      <c r="K189" s="36" t="s">
        <v>1072</v>
      </c>
      <c r="L189" s="36"/>
      <c r="M189" s="36"/>
      <c r="N189" s="36"/>
      <c r="O189" s="37" t="s">
        <v>1073</v>
      </c>
    </row>
    <row r="190" spans="1:15" ht="27.95" customHeight="1" x14ac:dyDescent="0.2">
      <c r="A190" s="5" t="s">
        <v>761</v>
      </c>
      <c r="B190" s="36" t="s">
        <v>796</v>
      </c>
      <c r="C190" s="38" t="s">
        <v>398</v>
      </c>
      <c r="D190" s="38" t="s">
        <v>535</v>
      </c>
      <c r="E190" s="2">
        <v>13</v>
      </c>
      <c r="F190" s="2">
        <v>29</v>
      </c>
      <c r="G190" s="37" t="s">
        <v>789</v>
      </c>
      <c r="H190" s="37">
        <v>0</v>
      </c>
      <c r="I190" s="59"/>
      <c r="J190" s="59"/>
      <c r="K190" s="36" t="s">
        <v>1072</v>
      </c>
      <c r="L190" s="36"/>
      <c r="M190" s="37"/>
      <c r="N190" s="37"/>
      <c r="O190" s="37"/>
    </row>
    <row r="191" spans="1:15" ht="27.95" customHeight="1" x14ac:dyDescent="0.2">
      <c r="A191" s="5" t="s">
        <v>762</v>
      </c>
      <c r="B191" s="36" t="s">
        <v>796</v>
      </c>
      <c r="C191" s="38" t="s">
        <v>398</v>
      </c>
      <c r="D191" s="38" t="s">
        <v>1048</v>
      </c>
      <c r="E191" s="2">
        <v>28</v>
      </c>
      <c r="F191" s="2">
        <v>116</v>
      </c>
      <c r="G191" s="37" t="s">
        <v>789</v>
      </c>
      <c r="H191" s="37">
        <v>0</v>
      </c>
      <c r="I191" s="59"/>
      <c r="J191" s="59"/>
      <c r="K191" s="36" t="s">
        <v>1072</v>
      </c>
      <c r="L191" s="36"/>
      <c r="M191" s="37"/>
      <c r="N191" s="37"/>
      <c r="O191" s="37" t="s">
        <v>1073</v>
      </c>
    </row>
    <row r="192" spans="1:15" ht="27.95" customHeight="1" x14ac:dyDescent="0.2">
      <c r="A192" s="5" t="s">
        <v>763</v>
      </c>
      <c r="B192" s="36" t="s">
        <v>796</v>
      </c>
      <c r="C192" s="38" t="s">
        <v>296</v>
      </c>
      <c r="D192" s="38" t="s">
        <v>1088</v>
      </c>
      <c r="E192" s="2">
        <v>13</v>
      </c>
      <c r="F192" s="2">
        <v>11</v>
      </c>
      <c r="G192" s="37" t="s">
        <v>789</v>
      </c>
      <c r="H192" s="37">
        <v>2200</v>
      </c>
      <c r="I192" s="59" t="s">
        <v>1110</v>
      </c>
      <c r="J192" s="59"/>
      <c r="K192" s="36" t="s">
        <v>1072</v>
      </c>
      <c r="L192" s="36"/>
      <c r="M192" s="36" t="s">
        <v>1072</v>
      </c>
      <c r="N192" s="36"/>
      <c r="O192" s="37" t="s">
        <v>1073</v>
      </c>
    </row>
    <row r="193" spans="1:15" ht="27.95" customHeight="1" x14ac:dyDescent="0.2">
      <c r="A193" s="5" t="s">
        <v>764</v>
      </c>
      <c r="B193" s="36" t="s">
        <v>796</v>
      </c>
      <c r="C193" s="38" t="s">
        <v>6</v>
      </c>
      <c r="D193" s="38" t="s">
        <v>1049</v>
      </c>
      <c r="E193" s="2">
        <v>17</v>
      </c>
      <c r="F193" s="2">
        <v>58</v>
      </c>
      <c r="G193" s="37" t="s">
        <v>789</v>
      </c>
      <c r="H193" s="37">
        <v>0</v>
      </c>
      <c r="I193" s="59"/>
      <c r="J193" s="59"/>
      <c r="K193" s="36" t="s">
        <v>1072</v>
      </c>
      <c r="L193" s="36"/>
      <c r="M193" s="36" t="s">
        <v>1072</v>
      </c>
      <c r="N193" s="36"/>
      <c r="O193" s="37" t="s">
        <v>1073</v>
      </c>
    </row>
    <row r="194" spans="1:15" ht="27.95" customHeight="1" x14ac:dyDescent="0.2">
      <c r="A194" s="5" t="s">
        <v>765</v>
      </c>
      <c r="B194" s="36" t="s">
        <v>796</v>
      </c>
      <c r="C194" s="38" t="s">
        <v>6</v>
      </c>
      <c r="D194" s="38" t="s">
        <v>1050</v>
      </c>
      <c r="E194" s="2">
        <v>8</v>
      </c>
      <c r="F194" s="2">
        <v>51</v>
      </c>
      <c r="G194" s="37" t="s">
        <v>789</v>
      </c>
      <c r="H194" s="37">
        <v>0</v>
      </c>
      <c r="I194" s="59"/>
      <c r="J194" s="59"/>
      <c r="K194" s="36" t="s">
        <v>1072</v>
      </c>
      <c r="L194" s="36"/>
      <c r="M194" s="37" t="s">
        <v>1072</v>
      </c>
      <c r="N194" s="37"/>
      <c r="O194" s="37"/>
    </row>
    <row r="195" spans="1:15" ht="27.95" customHeight="1" x14ac:dyDescent="0.2">
      <c r="A195" s="5" t="s">
        <v>766</v>
      </c>
      <c r="B195" s="36" t="s">
        <v>796</v>
      </c>
      <c r="C195" s="38" t="s">
        <v>6</v>
      </c>
      <c r="D195" s="38" t="s">
        <v>1051</v>
      </c>
      <c r="E195" s="2">
        <v>15</v>
      </c>
      <c r="F195" s="2">
        <v>37</v>
      </c>
      <c r="G195" s="37" t="s">
        <v>789</v>
      </c>
      <c r="H195" s="37">
        <v>0</v>
      </c>
      <c r="I195" s="59"/>
      <c r="J195" s="59"/>
      <c r="K195" s="36" t="s">
        <v>1072</v>
      </c>
      <c r="L195" s="36"/>
      <c r="M195" s="37" t="s">
        <v>1072</v>
      </c>
      <c r="N195" s="37"/>
      <c r="O195" s="37"/>
    </row>
    <row r="196" spans="1:15" ht="27.95" customHeight="1" x14ac:dyDescent="0.2">
      <c r="A196" s="5" t="s">
        <v>767</v>
      </c>
      <c r="B196" s="36" t="s">
        <v>796</v>
      </c>
      <c r="C196" s="38" t="s">
        <v>1052</v>
      </c>
      <c r="D196" s="38" t="s">
        <v>1053</v>
      </c>
      <c r="E196" s="2">
        <v>4</v>
      </c>
      <c r="F196" s="2">
        <v>16</v>
      </c>
      <c r="G196" s="37" t="s">
        <v>789</v>
      </c>
      <c r="H196" s="37">
        <v>0</v>
      </c>
      <c r="I196" s="59">
        <v>3000</v>
      </c>
      <c r="J196" s="59"/>
      <c r="K196" s="36" t="s">
        <v>1072</v>
      </c>
      <c r="L196" s="36"/>
      <c r="M196" s="37"/>
      <c r="N196" s="37"/>
      <c r="O196" s="37"/>
    </row>
    <row r="197" spans="1:15" ht="27.95" customHeight="1" x14ac:dyDescent="0.2">
      <c r="A197" s="5" t="s">
        <v>768</v>
      </c>
      <c r="B197" s="36" t="s">
        <v>796</v>
      </c>
      <c r="C197" s="38" t="s">
        <v>398</v>
      </c>
      <c r="D197" s="38" t="s">
        <v>1054</v>
      </c>
      <c r="E197" s="2">
        <v>9</v>
      </c>
      <c r="F197" s="2">
        <v>12</v>
      </c>
      <c r="G197" s="37" t="s">
        <v>789</v>
      </c>
      <c r="H197" s="37">
        <v>0</v>
      </c>
      <c r="I197" s="59">
        <v>1500</v>
      </c>
      <c r="J197" s="59"/>
      <c r="K197" s="36" t="s">
        <v>1072</v>
      </c>
      <c r="L197" s="36"/>
      <c r="M197" s="37"/>
      <c r="N197" s="37"/>
      <c r="O197" s="37"/>
    </row>
    <row r="198" spans="1:15" ht="27.95" customHeight="1" x14ac:dyDescent="0.2">
      <c r="A198" s="5" t="s">
        <v>769</v>
      </c>
      <c r="B198" s="36" t="s">
        <v>796</v>
      </c>
      <c r="C198" s="38" t="s">
        <v>398</v>
      </c>
      <c r="D198" s="38" t="s">
        <v>1055</v>
      </c>
      <c r="E198" s="2">
        <v>6</v>
      </c>
      <c r="F198" s="2">
        <v>50</v>
      </c>
      <c r="G198" s="37" t="s">
        <v>789</v>
      </c>
      <c r="H198" s="37">
        <v>0</v>
      </c>
      <c r="I198" s="59">
        <v>2000</v>
      </c>
      <c r="J198" s="59"/>
      <c r="K198" s="36" t="s">
        <v>1072</v>
      </c>
      <c r="L198" s="36"/>
      <c r="M198" s="37"/>
      <c r="N198" s="37"/>
      <c r="O198" s="37"/>
    </row>
    <row r="199" spans="1:15" ht="27.95" customHeight="1" x14ac:dyDescent="0.2">
      <c r="A199" s="5" t="s">
        <v>770</v>
      </c>
      <c r="B199" s="36" t="s">
        <v>796</v>
      </c>
      <c r="C199" s="38" t="s">
        <v>398</v>
      </c>
      <c r="D199" s="38" t="s">
        <v>1056</v>
      </c>
      <c r="E199" s="2">
        <v>7</v>
      </c>
      <c r="F199" s="2">
        <v>38</v>
      </c>
      <c r="G199" s="37" t="s">
        <v>789</v>
      </c>
      <c r="H199" s="37">
        <v>0</v>
      </c>
      <c r="I199" s="59">
        <v>3000</v>
      </c>
      <c r="J199" s="59"/>
      <c r="K199" s="36" t="s">
        <v>1072</v>
      </c>
      <c r="L199" s="36"/>
      <c r="M199" s="37"/>
      <c r="N199" s="37"/>
      <c r="O199" s="36"/>
    </row>
    <row r="200" spans="1:15" ht="27.95" customHeight="1" x14ac:dyDescent="0.2">
      <c r="A200" s="5" t="s">
        <v>771</v>
      </c>
      <c r="B200" s="36" t="s">
        <v>796</v>
      </c>
      <c r="C200" s="38" t="s">
        <v>331</v>
      </c>
      <c r="D200" s="38" t="s">
        <v>5</v>
      </c>
      <c r="E200" s="2">
        <v>70</v>
      </c>
      <c r="F200" s="2">
        <v>233</v>
      </c>
      <c r="G200" s="37" t="s">
        <v>789</v>
      </c>
      <c r="H200" s="37">
        <v>9346</v>
      </c>
      <c r="I200" s="59"/>
      <c r="J200" s="59"/>
      <c r="K200" s="36" t="s">
        <v>1072</v>
      </c>
      <c r="L200" s="36"/>
      <c r="M200" s="37" t="s">
        <v>1104</v>
      </c>
      <c r="N200" s="37"/>
      <c r="O200" s="36" t="s">
        <v>1073</v>
      </c>
    </row>
    <row r="201" spans="1:15" ht="27.95" customHeight="1" x14ac:dyDescent="0.2">
      <c r="A201" s="5" t="s">
        <v>772</v>
      </c>
      <c r="B201" s="36" t="s">
        <v>796</v>
      </c>
      <c r="C201" s="38" t="s">
        <v>6</v>
      </c>
      <c r="D201" s="38" t="s">
        <v>486</v>
      </c>
      <c r="E201" s="2">
        <v>28</v>
      </c>
      <c r="F201" s="2">
        <v>105</v>
      </c>
      <c r="G201" s="37" t="s">
        <v>789</v>
      </c>
      <c r="H201" s="37">
        <v>3631</v>
      </c>
      <c r="I201" s="59"/>
      <c r="J201" s="59"/>
      <c r="K201" s="36" t="s">
        <v>1072</v>
      </c>
      <c r="L201" s="36"/>
      <c r="M201" s="37" t="s">
        <v>1104</v>
      </c>
      <c r="N201" s="37"/>
      <c r="O201" s="37"/>
    </row>
    <row r="202" spans="1:15" ht="27.95" customHeight="1" x14ac:dyDescent="0.2">
      <c r="A202" s="5" t="s">
        <v>773</v>
      </c>
      <c r="B202" s="36" t="s">
        <v>796</v>
      </c>
      <c r="C202" s="38" t="s">
        <v>297</v>
      </c>
      <c r="D202" s="38" t="s">
        <v>5</v>
      </c>
      <c r="E202" s="2">
        <v>34</v>
      </c>
      <c r="F202" s="2">
        <v>108</v>
      </c>
      <c r="G202" s="37" t="s">
        <v>789</v>
      </c>
      <c r="H202" s="37">
        <v>0</v>
      </c>
      <c r="I202" s="59"/>
      <c r="J202" s="59"/>
      <c r="K202" s="36" t="s">
        <v>1072</v>
      </c>
      <c r="L202" s="36"/>
      <c r="M202" s="37" t="s">
        <v>1104</v>
      </c>
      <c r="N202" s="23" t="s">
        <v>1193</v>
      </c>
      <c r="O202" s="36" t="s">
        <v>1073</v>
      </c>
    </row>
    <row r="203" spans="1:15" ht="27.95" customHeight="1" x14ac:dyDescent="0.2">
      <c r="A203" s="5" t="s">
        <v>774</v>
      </c>
      <c r="B203" s="36" t="s">
        <v>796</v>
      </c>
      <c r="C203" s="38" t="s">
        <v>6</v>
      </c>
      <c r="D203" s="38" t="s">
        <v>298</v>
      </c>
      <c r="E203" s="2">
        <v>8</v>
      </c>
      <c r="F203" s="2">
        <v>24</v>
      </c>
      <c r="G203" s="37" t="s">
        <v>789</v>
      </c>
      <c r="H203" s="37">
        <v>0</v>
      </c>
      <c r="I203" s="59"/>
      <c r="J203" s="59"/>
      <c r="K203" s="36" t="s">
        <v>1072</v>
      </c>
      <c r="L203" s="36"/>
      <c r="M203" s="37" t="s">
        <v>1104</v>
      </c>
      <c r="N203" s="37"/>
      <c r="O203" s="36" t="s">
        <v>1073</v>
      </c>
    </row>
    <row r="204" spans="1:15" ht="27.95" customHeight="1" x14ac:dyDescent="0.2">
      <c r="A204" s="5" t="s">
        <v>775</v>
      </c>
      <c r="B204" s="36" t="s">
        <v>796</v>
      </c>
      <c r="C204" s="38" t="s">
        <v>6</v>
      </c>
      <c r="D204" s="38" t="s">
        <v>299</v>
      </c>
      <c r="E204" s="2">
        <v>32</v>
      </c>
      <c r="F204" s="2">
        <v>107</v>
      </c>
      <c r="G204" s="37" t="s">
        <v>789</v>
      </c>
      <c r="H204" s="37">
        <v>0</v>
      </c>
      <c r="I204" s="59">
        <v>3000</v>
      </c>
      <c r="J204" s="59"/>
      <c r="K204" s="36" t="s">
        <v>1072</v>
      </c>
      <c r="L204" s="36"/>
      <c r="M204" s="37" t="s">
        <v>1104</v>
      </c>
      <c r="N204" s="37"/>
      <c r="O204" s="36" t="s">
        <v>1073</v>
      </c>
    </row>
    <row r="205" spans="1:15" ht="27.95" customHeight="1" x14ac:dyDescent="0.2">
      <c r="A205" s="5" t="s">
        <v>776</v>
      </c>
      <c r="B205" s="36" t="s">
        <v>796</v>
      </c>
      <c r="C205" s="38" t="s">
        <v>6</v>
      </c>
      <c r="D205" s="38" t="s">
        <v>300</v>
      </c>
      <c r="E205" s="2">
        <v>36</v>
      </c>
      <c r="F205" s="2">
        <v>138</v>
      </c>
      <c r="G205" s="37" t="s">
        <v>789</v>
      </c>
      <c r="H205" s="37">
        <v>0</v>
      </c>
      <c r="I205" s="59">
        <v>1000</v>
      </c>
      <c r="J205" s="59"/>
      <c r="K205" s="36" t="s">
        <v>1072</v>
      </c>
      <c r="L205" s="36"/>
      <c r="M205" s="37" t="s">
        <v>1104</v>
      </c>
      <c r="N205" s="37"/>
      <c r="O205" s="37"/>
    </row>
    <row r="206" spans="1:15" ht="27.95" customHeight="1" x14ac:dyDescent="0.2">
      <c r="A206" s="5" t="s">
        <v>777</v>
      </c>
      <c r="B206" s="36" t="s">
        <v>796</v>
      </c>
      <c r="C206" s="38" t="s">
        <v>332</v>
      </c>
      <c r="D206" s="38" t="s">
        <v>5</v>
      </c>
      <c r="E206" s="2">
        <v>70</v>
      </c>
      <c r="F206" s="2">
        <v>297</v>
      </c>
      <c r="G206" s="37" t="s">
        <v>789</v>
      </c>
      <c r="H206" s="37">
        <v>0</v>
      </c>
      <c r="I206" s="59"/>
      <c r="J206" s="59"/>
      <c r="K206" s="36" t="s">
        <v>1072</v>
      </c>
      <c r="L206" s="36"/>
      <c r="M206" s="37" t="s">
        <v>1104</v>
      </c>
      <c r="N206" s="37"/>
      <c r="O206" s="37" t="s">
        <v>1073</v>
      </c>
    </row>
    <row r="207" spans="1:15" ht="27.95" customHeight="1" x14ac:dyDescent="0.2">
      <c r="A207" s="5" t="s">
        <v>778</v>
      </c>
      <c r="B207" s="36" t="s">
        <v>796</v>
      </c>
      <c r="C207" s="38" t="s">
        <v>332</v>
      </c>
      <c r="D207" s="38" t="s">
        <v>1057</v>
      </c>
      <c r="E207" s="2">
        <v>124</v>
      </c>
      <c r="F207" s="2">
        <v>560</v>
      </c>
      <c r="G207" s="37" t="s">
        <v>789</v>
      </c>
      <c r="H207" s="37">
        <v>18671</v>
      </c>
      <c r="I207" s="59" t="s">
        <v>1110</v>
      </c>
      <c r="J207" s="59"/>
      <c r="K207" s="36" t="s">
        <v>1072</v>
      </c>
      <c r="L207" s="36"/>
      <c r="M207" s="36" t="s">
        <v>1072</v>
      </c>
      <c r="N207" s="36"/>
      <c r="O207" s="37"/>
    </row>
    <row r="208" spans="1:15" ht="27.95" customHeight="1" x14ac:dyDescent="0.2">
      <c r="A208" s="5" t="s">
        <v>779</v>
      </c>
      <c r="B208" s="36" t="s">
        <v>796</v>
      </c>
      <c r="C208" s="38" t="s">
        <v>6</v>
      </c>
      <c r="D208" s="38" t="s">
        <v>333</v>
      </c>
      <c r="E208" s="2">
        <v>22</v>
      </c>
      <c r="F208" s="2">
        <v>52</v>
      </c>
      <c r="G208" s="37" t="s">
        <v>789</v>
      </c>
      <c r="H208" s="37">
        <v>0</v>
      </c>
      <c r="I208" s="59"/>
      <c r="J208" s="59"/>
      <c r="K208" s="36" t="s">
        <v>1072</v>
      </c>
      <c r="L208" s="36"/>
      <c r="M208" s="37" t="s">
        <v>1072</v>
      </c>
      <c r="N208" s="37"/>
      <c r="O208" s="37"/>
    </row>
    <row r="209" spans="1:15" ht="27.95" customHeight="1" x14ac:dyDescent="0.2">
      <c r="A209" s="5" t="s">
        <v>780</v>
      </c>
      <c r="B209" s="36" t="s">
        <v>796</v>
      </c>
      <c r="C209" s="38" t="s">
        <v>277</v>
      </c>
      <c r="D209" s="38" t="s">
        <v>5</v>
      </c>
      <c r="E209" s="2">
        <v>144</v>
      </c>
      <c r="F209" s="2">
        <v>682</v>
      </c>
      <c r="G209" s="37" t="s">
        <v>789</v>
      </c>
      <c r="H209" s="37">
        <v>20946</v>
      </c>
      <c r="I209" s="59" t="s">
        <v>1110</v>
      </c>
      <c r="J209" s="59"/>
      <c r="K209" s="36" t="s">
        <v>1072</v>
      </c>
      <c r="L209" s="36"/>
      <c r="M209" s="36" t="s">
        <v>1072</v>
      </c>
      <c r="N209" s="36"/>
      <c r="O209" s="37" t="s">
        <v>1073</v>
      </c>
    </row>
    <row r="210" spans="1:15" ht="27.95" customHeight="1" x14ac:dyDescent="0.2">
      <c r="A210" s="5" t="s">
        <v>781</v>
      </c>
      <c r="B210" s="36" t="s">
        <v>796</v>
      </c>
      <c r="C210" s="38" t="s">
        <v>301</v>
      </c>
      <c r="D210" s="38" t="s">
        <v>5</v>
      </c>
      <c r="E210" s="2">
        <v>27</v>
      </c>
      <c r="F210" s="2">
        <v>83</v>
      </c>
      <c r="G210" s="37" t="s">
        <v>789</v>
      </c>
      <c r="H210" s="37">
        <v>3000</v>
      </c>
      <c r="I210" s="59"/>
      <c r="J210" s="59"/>
      <c r="K210" s="36" t="s">
        <v>1072</v>
      </c>
      <c r="L210" s="36"/>
      <c r="M210" s="36" t="s">
        <v>1072</v>
      </c>
      <c r="N210" s="36"/>
      <c r="O210" s="36" t="s">
        <v>1073</v>
      </c>
    </row>
    <row r="211" spans="1:15" ht="27.95" customHeight="1" x14ac:dyDescent="0.2">
      <c r="A211" s="5" t="s">
        <v>782</v>
      </c>
      <c r="B211" s="36" t="s">
        <v>796</v>
      </c>
      <c r="C211" s="38" t="s">
        <v>6</v>
      </c>
      <c r="D211" s="38" t="s">
        <v>302</v>
      </c>
      <c r="E211" s="2">
        <v>22</v>
      </c>
      <c r="F211" s="2">
        <v>72</v>
      </c>
      <c r="G211" s="37" t="s">
        <v>789</v>
      </c>
      <c r="H211" s="37">
        <v>1000</v>
      </c>
      <c r="I211" s="59"/>
      <c r="J211" s="59"/>
      <c r="K211" s="36" t="s">
        <v>1072</v>
      </c>
      <c r="L211" s="36"/>
      <c r="M211" s="36" t="s">
        <v>1072</v>
      </c>
      <c r="N211" s="36"/>
      <c r="O211" s="37"/>
    </row>
    <row r="212" spans="1:15" ht="27.95" customHeight="1" x14ac:dyDescent="0.2">
      <c r="A212" s="5" t="s">
        <v>783</v>
      </c>
      <c r="B212" s="36" t="s">
        <v>796</v>
      </c>
      <c r="C212" s="38" t="s">
        <v>23</v>
      </c>
      <c r="D212" s="38" t="s">
        <v>5</v>
      </c>
      <c r="E212" s="2">
        <v>72</v>
      </c>
      <c r="F212" s="2">
        <v>230</v>
      </c>
      <c r="G212" s="37" t="s">
        <v>789</v>
      </c>
      <c r="H212" s="37">
        <v>1000</v>
      </c>
      <c r="I212" s="59"/>
      <c r="J212" s="59"/>
      <c r="K212" s="36" t="s">
        <v>1072</v>
      </c>
      <c r="L212" s="36"/>
      <c r="M212" s="37" t="s">
        <v>1104</v>
      </c>
      <c r="N212" s="37"/>
      <c r="O212" s="36"/>
    </row>
    <row r="213" spans="1:15" ht="27.95" customHeight="1" x14ac:dyDescent="0.2">
      <c r="A213" s="5" t="s">
        <v>784</v>
      </c>
      <c r="B213" s="36" t="s">
        <v>796</v>
      </c>
      <c r="C213" s="38" t="s">
        <v>471</v>
      </c>
      <c r="D213" s="38" t="s">
        <v>5</v>
      </c>
      <c r="E213" s="2">
        <v>15</v>
      </c>
      <c r="F213" s="2">
        <v>42</v>
      </c>
      <c r="G213" s="37" t="s">
        <v>789</v>
      </c>
      <c r="H213" s="37">
        <v>2623</v>
      </c>
      <c r="I213" s="59" t="s">
        <v>1110</v>
      </c>
      <c r="J213" s="59"/>
      <c r="K213" s="36" t="s">
        <v>1072</v>
      </c>
      <c r="L213" s="36"/>
      <c r="M213" s="36" t="s">
        <v>1072</v>
      </c>
      <c r="N213" s="36"/>
      <c r="O213" s="37" t="s">
        <v>1073</v>
      </c>
    </row>
    <row r="214" spans="1:15" ht="27.95" customHeight="1" x14ac:dyDescent="0.2">
      <c r="A214" s="5" t="s">
        <v>785</v>
      </c>
      <c r="B214" s="36" t="s">
        <v>796</v>
      </c>
      <c r="C214" s="38" t="s">
        <v>311</v>
      </c>
      <c r="D214" s="38" t="s">
        <v>5</v>
      </c>
      <c r="E214" s="2">
        <v>97</v>
      </c>
      <c r="F214" s="2">
        <v>510</v>
      </c>
      <c r="G214" s="37" t="s">
        <v>789</v>
      </c>
      <c r="H214" s="37">
        <v>7357</v>
      </c>
      <c r="I214" s="59"/>
      <c r="J214" s="59"/>
      <c r="K214" s="36" t="s">
        <v>1072</v>
      </c>
      <c r="L214" s="36"/>
      <c r="M214" s="36" t="s">
        <v>1072</v>
      </c>
      <c r="N214" s="36"/>
      <c r="O214" s="37" t="s">
        <v>1073</v>
      </c>
    </row>
    <row r="215" spans="1:15" ht="27.95" customHeight="1" x14ac:dyDescent="0.2">
      <c r="A215" s="5" t="s">
        <v>786</v>
      </c>
      <c r="B215" s="36" t="s">
        <v>796</v>
      </c>
      <c r="C215" s="38" t="s">
        <v>6</v>
      </c>
      <c r="D215" s="38" t="s">
        <v>482</v>
      </c>
      <c r="E215" s="2">
        <v>14</v>
      </c>
      <c r="F215" s="2">
        <v>42</v>
      </c>
      <c r="G215" s="37" t="s">
        <v>789</v>
      </c>
      <c r="H215" s="37">
        <v>0</v>
      </c>
      <c r="I215" s="59"/>
      <c r="J215" s="59"/>
      <c r="K215" s="36" t="s">
        <v>1072</v>
      </c>
      <c r="L215" s="36" t="s">
        <v>1225</v>
      </c>
      <c r="M215" s="37" t="s">
        <v>1072</v>
      </c>
      <c r="N215" s="37"/>
      <c r="O215" s="37"/>
    </row>
    <row r="216" spans="1:15" ht="27.95" customHeight="1" x14ac:dyDescent="0.2">
      <c r="A216" s="5" t="s">
        <v>787</v>
      </c>
      <c r="B216" s="36" t="s">
        <v>796</v>
      </c>
      <c r="C216" s="38" t="s">
        <v>278</v>
      </c>
      <c r="D216" s="38" t="s">
        <v>5</v>
      </c>
      <c r="E216" s="2">
        <v>42</v>
      </c>
      <c r="F216" s="2">
        <v>76</v>
      </c>
      <c r="G216" s="37" t="s">
        <v>789</v>
      </c>
      <c r="H216" s="37">
        <v>5082</v>
      </c>
      <c r="I216" s="59" t="s">
        <v>1110</v>
      </c>
      <c r="J216" s="59"/>
      <c r="K216" s="36" t="s">
        <v>1072</v>
      </c>
      <c r="L216" s="36"/>
      <c r="M216" s="36" t="s">
        <v>1072</v>
      </c>
      <c r="N216" s="36"/>
      <c r="O216" s="36" t="s">
        <v>1073</v>
      </c>
    </row>
    <row r="217" spans="1:15" ht="27.95" customHeight="1" x14ac:dyDescent="0.2">
      <c r="A217" s="5" t="s">
        <v>799</v>
      </c>
      <c r="B217" s="36" t="s">
        <v>796</v>
      </c>
      <c r="C217" s="38" t="s">
        <v>6</v>
      </c>
      <c r="D217" s="38" t="s">
        <v>1217</v>
      </c>
      <c r="E217" s="2">
        <v>14</v>
      </c>
      <c r="F217" s="2">
        <v>57</v>
      </c>
      <c r="G217" s="37" t="s">
        <v>789</v>
      </c>
      <c r="H217" s="37">
        <v>1237</v>
      </c>
      <c r="I217" s="59" t="s">
        <v>1110</v>
      </c>
      <c r="J217" s="59"/>
      <c r="K217" s="36" t="s">
        <v>1072</v>
      </c>
      <c r="L217" s="36"/>
      <c r="M217" s="37"/>
      <c r="N217" s="37"/>
      <c r="O217" s="37"/>
    </row>
    <row r="218" spans="1:15" ht="27.95" customHeight="1" x14ac:dyDescent="0.2">
      <c r="A218" s="5" t="s">
        <v>800</v>
      </c>
      <c r="B218" s="36" t="s">
        <v>796</v>
      </c>
      <c r="C218" s="38" t="s">
        <v>279</v>
      </c>
      <c r="D218" s="38" t="s">
        <v>5</v>
      </c>
      <c r="E218" s="2">
        <v>37</v>
      </c>
      <c r="F218" s="2">
        <v>158</v>
      </c>
      <c r="G218" s="37" t="s">
        <v>789</v>
      </c>
      <c r="H218" s="37">
        <v>7679</v>
      </c>
      <c r="I218" s="59">
        <v>2000</v>
      </c>
      <c r="J218" s="59"/>
      <c r="K218" s="36" t="s">
        <v>1072</v>
      </c>
      <c r="L218" s="36"/>
      <c r="M218" s="36" t="s">
        <v>1072</v>
      </c>
      <c r="N218" s="36"/>
      <c r="O218" s="37" t="s">
        <v>1073</v>
      </c>
    </row>
    <row r="219" spans="1:15" ht="22.15" customHeight="1" x14ac:dyDescent="0.2">
      <c r="A219" s="83" t="s">
        <v>1219</v>
      </c>
      <c r="B219" s="83"/>
      <c r="C219" s="83"/>
      <c r="D219" s="83"/>
      <c r="E219" s="62">
        <f>SUM(E3:E218)</f>
        <v>9635</v>
      </c>
      <c r="F219" s="62">
        <f t="shared" ref="F219:J219" si="0">SUM(F3:F218)</f>
        <v>38936</v>
      </c>
      <c r="G219" s="62"/>
      <c r="H219" s="66">
        <f>SUM(H2:H218)</f>
        <v>815454</v>
      </c>
      <c r="I219" s="62">
        <f t="shared" si="0"/>
        <v>119000</v>
      </c>
      <c r="J219" s="62">
        <f t="shared" si="0"/>
        <v>8000</v>
      </c>
      <c r="K219" s="62">
        <f>COUNTA(K3:K218)</f>
        <v>216</v>
      </c>
      <c r="L219" s="62">
        <f t="shared" ref="L219:O219" si="1">COUNTA(L3:L218)</f>
        <v>13</v>
      </c>
      <c r="M219" s="62">
        <f t="shared" si="1"/>
        <v>178</v>
      </c>
      <c r="N219" s="62">
        <f t="shared" si="1"/>
        <v>4</v>
      </c>
      <c r="O219" s="62">
        <f t="shared" si="1"/>
        <v>98</v>
      </c>
    </row>
    <row r="220" spans="1:15" ht="22.15" customHeight="1" x14ac:dyDescent="0.2"/>
  </sheetData>
  <autoFilter ref="A2:O218"/>
  <mergeCells count="2">
    <mergeCell ref="A1:O1"/>
    <mergeCell ref="A219:D219"/>
  </mergeCells>
  <printOptions horizontalCentered="1"/>
  <pageMargins left="0" right="0" top="0" bottom="0" header="0" footer="0"/>
  <pageSetup paperSize="9" scale="83" fitToHeight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0"/>
  <sheetViews>
    <sheetView zoomScale="70" zoomScaleNormal="70" workbookViewId="0">
      <pane ySplit="2" topLeftCell="A18" activePane="bottomLeft" state="frozen"/>
      <selection pane="bottomLeft" activeCell="M35" sqref="M35"/>
    </sheetView>
  </sheetViews>
  <sheetFormatPr defaultColWidth="9.140625" defaultRowHeight="15.75" x14ac:dyDescent="0.2"/>
  <cols>
    <col min="1" max="1" width="5.140625" style="21" customWidth="1"/>
    <col min="2" max="2" width="13.85546875" style="18" customWidth="1"/>
    <col min="3" max="3" width="14.28515625" style="18" customWidth="1"/>
    <col min="4" max="4" width="14.7109375" style="18" bestFit="1" customWidth="1"/>
    <col min="5" max="5" width="9.5703125" style="18" customWidth="1"/>
    <col min="6" max="6" width="12.85546875" style="18" bestFit="1" customWidth="1"/>
    <col min="7" max="7" width="12.42578125" style="18" bestFit="1" customWidth="1"/>
    <col min="8" max="8" width="13.28515625" style="18" bestFit="1" customWidth="1"/>
    <col min="9" max="9" width="14.42578125" style="18" bestFit="1" customWidth="1"/>
    <col min="10" max="10" width="14.42578125" style="18" customWidth="1"/>
    <col min="11" max="11" width="10.42578125" style="18" bestFit="1" customWidth="1"/>
    <col min="12" max="12" width="11.42578125" style="18" customWidth="1"/>
    <col min="13" max="14" width="15" style="18" customWidth="1"/>
    <col min="15" max="15" width="10.140625" style="18" bestFit="1" customWidth="1"/>
    <col min="16" max="16384" width="9.140625" style="18"/>
  </cols>
  <sheetData>
    <row r="1" spans="1:15" ht="27.75" customHeight="1" x14ac:dyDescent="0.2">
      <c r="A1" s="91" t="s">
        <v>1082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" customFormat="1" ht="59.2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5" ht="27.95" customHeight="1" x14ac:dyDescent="0.2">
      <c r="A3" s="5">
        <v>1</v>
      </c>
      <c r="B3" s="36" t="s">
        <v>793</v>
      </c>
      <c r="C3" s="38" t="s">
        <v>484</v>
      </c>
      <c r="D3" s="38" t="s">
        <v>5</v>
      </c>
      <c r="E3" s="2">
        <v>9</v>
      </c>
      <c r="F3" s="2">
        <v>94</v>
      </c>
      <c r="G3" s="59" t="s">
        <v>789</v>
      </c>
      <c r="H3" s="59">
        <v>4994</v>
      </c>
      <c r="I3" s="48"/>
      <c r="J3" s="59"/>
      <c r="K3" s="36" t="s">
        <v>1072</v>
      </c>
      <c r="L3" s="36"/>
      <c r="M3" s="36" t="s">
        <v>1072</v>
      </c>
      <c r="N3" s="36"/>
      <c r="O3" s="36"/>
    </row>
    <row r="4" spans="1:15" ht="27.95" customHeight="1" x14ac:dyDescent="0.2">
      <c r="A4" s="5">
        <v>2</v>
      </c>
      <c r="B4" s="36" t="s">
        <v>793</v>
      </c>
      <c r="C4" s="38" t="s">
        <v>334</v>
      </c>
      <c r="D4" s="38" t="s">
        <v>5</v>
      </c>
      <c r="E4" s="2">
        <v>54</v>
      </c>
      <c r="F4" s="2">
        <v>146</v>
      </c>
      <c r="G4" s="59" t="s">
        <v>789</v>
      </c>
      <c r="H4" s="59">
        <v>4950</v>
      </c>
      <c r="I4" s="48"/>
      <c r="J4" s="59"/>
      <c r="K4" s="36" t="s">
        <v>1072</v>
      </c>
      <c r="L4" s="36"/>
      <c r="M4" s="36" t="s">
        <v>1072</v>
      </c>
      <c r="N4" s="36"/>
      <c r="O4" s="36" t="s">
        <v>1073</v>
      </c>
    </row>
    <row r="5" spans="1:15" ht="27.95" customHeight="1" x14ac:dyDescent="0.2">
      <c r="A5" s="5">
        <v>3</v>
      </c>
      <c r="B5" s="36" t="s">
        <v>793</v>
      </c>
      <c r="C5" s="38" t="s">
        <v>335</v>
      </c>
      <c r="D5" s="38" t="s">
        <v>5</v>
      </c>
      <c r="E5" s="2">
        <v>9</v>
      </c>
      <c r="F5" s="2">
        <v>69</v>
      </c>
      <c r="G5" s="59" t="s">
        <v>789</v>
      </c>
      <c r="H5" s="59">
        <v>747</v>
      </c>
      <c r="I5" s="59"/>
      <c r="J5" s="59"/>
      <c r="K5" s="36" t="s">
        <v>1072</v>
      </c>
      <c r="L5" s="36"/>
      <c r="M5" s="36" t="s">
        <v>1072</v>
      </c>
      <c r="N5" s="36" t="s">
        <v>1195</v>
      </c>
      <c r="O5" s="4"/>
    </row>
    <row r="6" spans="1:15" ht="27.95" customHeight="1" x14ac:dyDescent="0.2">
      <c r="A6" s="5">
        <v>4</v>
      </c>
      <c r="B6" s="36" t="s">
        <v>793</v>
      </c>
      <c r="C6" s="38" t="s">
        <v>398</v>
      </c>
      <c r="D6" s="38" t="s">
        <v>487</v>
      </c>
      <c r="E6" s="2">
        <v>14</v>
      </c>
      <c r="F6" s="2">
        <v>18</v>
      </c>
      <c r="G6" s="59" t="s">
        <v>789</v>
      </c>
      <c r="H6" s="59"/>
      <c r="I6" s="48"/>
      <c r="J6" s="59"/>
      <c r="K6" s="36" t="s">
        <v>1072</v>
      </c>
      <c r="L6" s="36"/>
      <c r="M6" s="37" t="s">
        <v>1072</v>
      </c>
      <c r="N6" s="37"/>
      <c r="O6" s="4"/>
    </row>
    <row r="7" spans="1:15" ht="27.95" customHeight="1" x14ac:dyDescent="0.2">
      <c r="A7" s="5">
        <v>5</v>
      </c>
      <c r="B7" s="36" t="s">
        <v>793</v>
      </c>
      <c r="C7" s="38" t="s">
        <v>6</v>
      </c>
      <c r="D7" s="38" t="s">
        <v>336</v>
      </c>
      <c r="E7" s="2">
        <v>2</v>
      </c>
      <c r="F7" s="2">
        <v>8</v>
      </c>
      <c r="G7" s="59" t="s">
        <v>789</v>
      </c>
      <c r="H7" s="59"/>
      <c r="I7" s="48"/>
      <c r="J7" s="59"/>
      <c r="K7" s="36" t="s">
        <v>1072</v>
      </c>
      <c r="L7" s="36"/>
      <c r="M7" s="37"/>
      <c r="N7" s="37"/>
      <c r="O7" s="37"/>
    </row>
    <row r="8" spans="1:15" ht="27.95" customHeight="1" x14ac:dyDescent="0.2">
      <c r="A8" s="5">
        <v>6</v>
      </c>
      <c r="B8" s="36" t="s">
        <v>793</v>
      </c>
      <c r="C8" s="38" t="s">
        <v>35</v>
      </c>
      <c r="D8" s="38" t="s">
        <v>5</v>
      </c>
      <c r="E8" s="2">
        <v>27</v>
      </c>
      <c r="F8" s="2">
        <v>82</v>
      </c>
      <c r="G8" s="59" t="s">
        <v>789</v>
      </c>
      <c r="H8" s="59">
        <v>6438</v>
      </c>
      <c r="I8" s="59" t="s">
        <v>1110</v>
      </c>
      <c r="J8" s="59"/>
      <c r="K8" s="36" t="s">
        <v>1072</v>
      </c>
      <c r="L8" s="36"/>
      <c r="M8" s="36" t="s">
        <v>1072</v>
      </c>
      <c r="N8" s="36"/>
      <c r="O8" s="37"/>
    </row>
    <row r="9" spans="1:15" ht="27.95" customHeight="1" x14ac:dyDescent="0.2">
      <c r="A9" s="5">
        <v>7</v>
      </c>
      <c r="B9" s="36" t="s">
        <v>793</v>
      </c>
      <c r="C9" s="38" t="s">
        <v>6</v>
      </c>
      <c r="D9" s="38" t="s">
        <v>337</v>
      </c>
      <c r="E9" s="2">
        <v>9</v>
      </c>
      <c r="F9" s="2">
        <v>20</v>
      </c>
      <c r="G9" s="59" t="s">
        <v>789</v>
      </c>
      <c r="H9" s="59"/>
      <c r="I9" s="48"/>
      <c r="J9" s="59"/>
      <c r="K9" s="36" t="s">
        <v>1072</v>
      </c>
      <c r="L9" s="36"/>
      <c r="M9" s="37"/>
      <c r="N9" s="37"/>
      <c r="O9" s="37"/>
    </row>
    <row r="10" spans="1:15" ht="27.95" customHeight="1" x14ac:dyDescent="0.2">
      <c r="A10" s="5">
        <v>8</v>
      </c>
      <c r="B10" s="36" t="s">
        <v>793</v>
      </c>
      <c r="C10" s="38" t="s">
        <v>6</v>
      </c>
      <c r="D10" s="38" t="s">
        <v>338</v>
      </c>
      <c r="E10" s="2">
        <v>22</v>
      </c>
      <c r="F10" s="2">
        <v>110</v>
      </c>
      <c r="G10" s="59" t="s">
        <v>789</v>
      </c>
      <c r="H10" s="59">
        <v>4297</v>
      </c>
      <c r="I10" s="59" t="s">
        <v>1110</v>
      </c>
      <c r="J10" s="59"/>
      <c r="K10" s="36" t="s">
        <v>1072</v>
      </c>
      <c r="L10" s="36"/>
      <c r="M10" s="36" t="s">
        <v>1072</v>
      </c>
      <c r="N10" s="36" t="s">
        <v>1195</v>
      </c>
      <c r="O10" s="37"/>
    </row>
    <row r="11" spans="1:15" ht="27.95" customHeight="1" x14ac:dyDescent="0.2">
      <c r="A11" s="5">
        <v>9</v>
      </c>
      <c r="B11" s="36" t="s">
        <v>793</v>
      </c>
      <c r="C11" s="38" t="s">
        <v>6</v>
      </c>
      <c r="D11" s="38" t="s">
        <v>488</v>
      </c>
      <c r="E11" s="2">
        <v>17</v>
      </c>
      <c r="F11" s="2">
        <v>73</v>
      </c>
      <c r="G11" s="59" t="s">
        <v>789</v>
      </c>
      <c r="H11" s="59"/>
      <c r="I11" s="48"/>
      <c r="J11" s="59"/>
      <c r="K11" s="36" t="s">
        <v>1072</v>
      </c>
      <c r="L11" s="36"/>
      <c r="M11" s="37"/>
      <c r="N11" s="37"/>
      <c r="O11" s="4"/>
    </row>
    <row r="12" spans="1:15" ht="27.95" customHeight="1" x14ac:dyDescent="0.2">
      <c r="A12" s="5">
        <v>10</v>
      </c>
      <c r="B12" s="36" t="s">
        <v>793</v>
      </c>
      <c r="C12" s="38" t="s">
        <v>339</v>
      </c>
      <c r="D12" s="38" t="s">
        <v>5</v>
      </c>
      <c r="E12" s="2">
        <v>55</v>
      </c>
      <c r="F12" s="2">
        <v>281</v>
      </c>
      <c r="G12" s="59" t="s">
        <v>789</v>
      </c>
      <c r="H12" s="59">
        <v>10947</v>
      </c>
      <c r="I12" s="59" t="s">
        <v>1110</v>
      </c>
      <c r="J12" s="59"/>
      <c r="K12" s="36" t="s">
        <v>1072</v>
      </c>
      <c r="L12" s="36"/>
      <c r="M12" s="36" t="s">
        <v>1072</v>
      </c>
      <c r="N12" s="36"/>
      <c r="O12" s="36" t="s">
        <v>1073</v>
      </c>
    </row>
    <row r="13" spans="1:15" ht="27.95" customHeight="1" x14ac:dyDescent="0.2">
      <c r="A13" s="5">
        <v>11</v>
      </c>
      <c r="B13" s="36" t="s">
        <v>793</v>
      </c>
      <c r="C13" s="38" t="s">
        <v>6</v>
      </c>
      <c r="D13" s="38" t="s">
        <v>340</v>
      </c>
      <c r="E13" s="2">
        <v>10</v>
      </c>
      <c r="F13" s="2">
        <v>30</v>
      </c>
      <c r="G13" s="59" t="s">
        <v>789</v>
      </c>
      <c r="H13" s="59">
        <v>1159</v>
      </c>
      <c r="I13" s="48"/>
      <c r="J13" s="59"/>
      <c r="K13" s="36" t="s">
        <v>1072</v>
      </c>
      <c r="L13" s="36"/>
      <c r="M13" s="37"/>
      <c r="N13" s="37"/>
      <c r="O13" s="37"/>
    </row>
    <row r="14" spans="1:15" ht="27.95" customHeight="1" x14ac:dyDescent="0.2">
      <c r="A14" s="5">
        <v>12</v>
      </c>
      <c r="B14" s="36" t="s">
        <v>793</v>
      </c>
      <c r="C14" s="38" t="s">
        <v>6</v>
      </c>
      <c r="D14" s="38" t="s">
        <v>341</v>
      </c>
      <c r="E14" s="2">
        <v>5</v>
      </c>
      <c r="F14" s="2">
        <v>16</v>
      </c>
      <c r="G14" s="37" t="s">
        <v>789</v>
      </c>
      <c r="H14" s="59">
        <v>1012</v>
      </c>
      <c r="I14" s="48"/>
      <c r="J14" s="59"/>
      <c r="K14" s="36" t="s">
        <v>1072</v>
      </c>
      <c r="L14" s="36"/>
      <c r="M14" s="37"/>
      <c r="N14" s="37"/>
      <c r="O14" s="37"/>
    </row>
    <row r="15" spans="1:15" ht="27.95" customHeight="1" x14ac:dyDescent="0.2">
      <c r="A15" s="5">
        <v>13</v>
      </c>
      <c r="B15" s="36" t="s">
        <v>793</v>
      </c>
      <c r="C15" s="38" t="s">
        <v>9</v>
      </c>
      <c r="D15" s="38" t="s">
        <v>5</v>
      </c>
      <c r="E15" s="2">
        <v>51</v>
      </c>
      <c r="F15" s="2">
        <v>138</v>
      </c>
      <c r="G15" s="59" t="s">
        <v>789</v>
      </c>
      <c r="H15" s="59">
        <v>3600</v>
      </c>
      <c r="I15" s="48"/>
      <c r="J15" s="59"/>
      <c r="K15" s="36" t="s">
        <v>1072</v>
      </c>
      <c r="L15" s="36"/>
      <c r="M15" s="36" t="s">
        <v>1072</v>
      </c>
      <c r="N15" s="36"/>
      <c r="O15" s="36" t="s">
        <v>1073</v>
      </c>
    </row>
    <row r="16" spans="1:15" ht="27.95" customHeight="1" x14ac:dyDescent="0.2">
      <c r="A16" s="5">
        <v>14</v>
      </c>
      <c r="B16" s="36" t="s">
        <v>793</v>
      </c>
      <c r="C16" s="38" t="s">
        <v>342</v>
      </c>
      <c r="D16" s="38" t="s">
        <v>5</v>
      </c>
      <c r="E16" s="2">
        <v>70</v>
      </c>
      <c r="F16" s="2">
        <v>185</v>
      </c>
      <c r="G16" s="59" t="s">
        <v>789</v>
      </c>
      <c r="H16" s="59">
        <v>7500</v>
      </c>
      <c r="I16" s="48"/>
      <c r="J16" s="59"/>
      <c r="K16" s="36" t="s">
        <v>1072</v>
      </c>
      <c r="L16" s="36"/>
      <c r="M16" s="36" t="s">
        <v>1072</v>
      </c>
      <c r="N16" s="36"/>
      <c r="O16" s="36" t="s">
        <v>1073</v>
      </c>
    </row>
    <row r="17" spans="1:15" ht="27.95" customHeight="1" x14ac:dyDescent="0.2">
      <c r="A17" s="5">
        <v>15</v>
      </c>
      <c r="B17" s="36" t="s">
        <v>793</v>
      </c>
      <c r="C17" s="38" t="s">
        <v>6</v>
      </c>
      <c r="D17" s="38" t="s">
        <v>343</v>
      </c>
      <c r="E17" s="2">
        <v>10</v>
      </c>
      <c r="F17" s="2">
        <v>9</v>
      </c>
      <c r="G17" s="59" t="s">
        <v>789</v>
      </c>
      <c r="H17" s="59"/>
      <c r="I17" s="48"/>
      <c r="J17" s="59"/>
      <c r="K17" s="36" t="s">
        <v>1072</v>
      </c>
      <c r="L17" s="36"/>
      <c r="M17" s="37"/>
      <c r="N17" s="37"/>
      <c r="O17" s="37"/>
    </row>
    <row r="18" spans="1:15" ht="27.95" customHeight="1" x14ac:dyDescent="0.2">
      <c r="A18" s="5">
        <v>16</v>
      </c>
      <c r="B18" s="36" t="s">
        <v>793</v>
      </c>
      <c r="C18" s="38" t="s">
        <v>398</v>
      </c>
      <c r="D18" s="38" t="s">
        <v>344</v>
      </c>
      <c r="E18" s="2">
        <v>6</v>
      </c>
      <c r="F18" s="2">
        <v>0</v>
      </c>
      <c r="G18" s="37" t="s">
        <v>789</v>
      </c>
      <c r="H18" s="59"/>
      <c r="I18" s="48"/>
      <c r="J18" s="59"/>
      <c r="K18" s="36" t="s">
        <v>1072</v>
      </c>
      <c r="L18" s="36"/>
      <c r="M18" s="37"/>
      <c r="N18" s="37"/>
      <c r="O18" s="37"/>
    </row>
    <row r="19" spans="1:15" ht="27.95" customHeight="1" x14ac:dyDescent="0.2">
      <c r="A19" s="5">
        <v>17</v>
      </c>
      <c r="B19" s="36" t="s">
        <v>793</v>
      </c>
      <c r="C19" s="38" t="s">
        <v>345</v>
      </c>
      <c r="D19" s="38" t="s">
        <v>5</v>
      </c>
      <c r="E19" s="2">
        <v>17</v>
      </c>
      <c r="F19" s="2">
        <v>68</v>
      </c>
      <c r="G19" s="59" t="s">
        <v>789</v>
      </c>
      <c r="H19" s="59">
        <v>5406</v>
      </c>
      <c r="I19" s="48"/>
      <c r="J19" s="59"/>
      <c r="K19" s="36" t="s">
        <v>1072</v>
      </c>
      <c r="L19" s="36"/>
      <c r="M19" s="36" t="s">
        <v>1072</v>
      </c>
      <c r="N19" s="36" t="s">
        <v>1196</v>
      </c>
      <c r="O19" s="36"/>
    </row>
    <row r="20" spans="1:15" ht="27.95" customHeight="1" x14ac:dyDescent="0.2">
      <c r="A20" s="5">
        <v>18</v>
      </c>
      <c r="B20" s="36" t="s">
        <v>793</v>
      </c>
      <c r="C20" s="38" t="s">
        <v>398</v>
      </c>
      <c r="D20" s="38" t="s">
        <v>1058</v>
      </c>
      <c r="E20" s="2">
        <v>7</v>
      </c>
      <c r="F20" s="2">
        <v>32</v>
      </c>
      <c r="G20" s="59" t="s">
        <v>789</v>
      </c>
      <c r="H20" s="59"/>
      <c r="I20" s="59"/>
      <c r="J20" s="59"/>
      <c r="K20" s="36" t="s">
        <v>1072</v>
      </c>
      <c r="L20" s="36"/>
      <c r="M20" s="37"/>
      <c r="N20" s="37"/>
      <c r="O20" s="4"/>
    </row>
    <row r="21" spans="1:15" ht="27.95" customHeight="1" x14ac:dyDescent="0.2">
      <c r="A21" s="5">
        <v>19</v>
      </c>
      <c r="B21" s="36" t="s">
        <v>793</v>
      </c>
      <c r="C21" s="38" t="s">
        <v>398</v>
      </c>
      <c r="D21" s="38" t="s">
        <v>1059</v>
      </c>
      <c r="E21" s="2">
        <v>15</v>
      </c>
      <c r="F21" s="2">
        <v>78</v>
      </c>
      <c r="G21" s="59" t="s">
        <v>789</v>
      </c>
      <c r="H21" s="59"/>
      <c r="I21" s="59"/>
      <c r="J21" s="59"/>
      <c r="K21" s="36" t="s">
        <v>1072</v>
      </c>
      <c r="L21" s="36"/>
      <c r="M21" s="37" t="s">
        <v>1072</v>
      </c>
      <c r="N21" s="37"/>
      <c r="O21" s="37" t="s">
        <v>1073</v>
      </c>
    </row>
    <row r="22" spans="1:15" ht="27.95" customHeight="1" x14ac:dyDescent="0.2">
      <c r="A22" s="5">
        <v>20</v>
      </c>
      <c r="B22" s="36" t="s">
        <v>793</v>
      </c>
      <c r="C22" s="38" t="s">
        <v>398</v>
      </c>
      <c r="D22" s="38" t="s">
        <v>1060</v>
      </c>
      <c r="E22" s="2">
        <v>1</v>
      </c>
      <c r="F22" s="2">
        <v>21</v>
      </c>
      <c r="G22" s="59" t="s">
        <v>789</v>
      </c>
      <c r="H22" s="59"/>
      <c r="I22" s="59"/>
      <c r="J22" s="59"/>
      <c r="K22" s="36" t="s">
        <v>1072</v>
      </c>
      <c r="L22" s="36"/>
      <c r="M22" s="37"/>
      <c r="N22" s="37"/>
      <c r="O22" s="37" t="s">
        <v>1073</v>
      </c>
    </row>
    <row r="23" spans="1:15" ht="27.95" customHeight="1" x14ac:dyDescent="0.2">
      <c r="A23" s="5">
        <v>21</v>
      </c>
      <c r="B23" s="36" t="s">
        <v>793</v>
      </c>
      <c r="C23" s="38" t="s">
        <v>398</v>
      </c>
      <c r="D23" s="38" t="s">
        <v>1061</v>
      </c>
      <c r="E23" s="2">
        <v>10</v>
      </c>
      <c r="F23" s="2">
        <v>82</v>
      </c>
      <c r="G23" s="59" t="s">
        <v>789</v>
      </c>
      <c r="H23" s="59"/>
      <c r="I23" s="59"/>
      <c r="J23" s="59"/>
      <c r="K23" s="36" t="s">
        <v>1072</v>
      </c>
      <c r="L23" s="36"/>
      <c r="M23" s="37" t="s">
        <v>1072</v>
      </c>
      <c r="N23" s="37"/>
      <c r="O23" s="37" t="s">
        <v>1073</v>
      </c>
    </row>
    <row r="24" spans="1:15" ht="27.95" customHeight="1" x14ac:dyDescent="0.2">
      <c r="A24" s="5">
        <v>22</v>
      </c>
      <c r="B24" s="36" t="s">
        <v>793</v>
      </c>
      <c r="C24" s="38" t="s">
        <v>6</v>
      </c>
      <c r="D24" s="38" t="s">
        <v>1062</v>
      </c>
      <c r="E24" s="2">
        <v>4</v>
      </c>
      <c r="F24" s="2">
        <v>14</v>
      </c>
      <c r="G24" s="59" t="s">
        <v>789</v>
      </c>
      <c r="H24" s="59"/>
      <c r="I24" s="48"/>
      <c r="J24" s="59"/>
      <c r="K24" s="36" t="s">
        <v>1072</v>
      </c>
      <c r="L24" s="36"/>
      <c r="M24" s="37" t="s">
        <v>1072</v>
      </c>
      <c r="N24" s="37"/>
      <c r="O24" s="37" t="s">
        <v>1073</v>
      </c>
    </row>
    <row r="25" spans="1:15" ht="27.95" customHeight="1" x14ac:dyDescent="0.2">
      <c r="A25" s="5">
        <v>23</v>
      </c>
      <c r="B25" s="36" t="s">
        <v>793</v>
      </c>
      <c r="C25" s="38" t="s">
        <v>346</v>
      </c>
      <c r="D25" s="38" t="s">
        <v>5</v>
      </c>
      <c r="E25" s="2">
        <v>16</v>
      </c>
      <c r="F25" s="2">
        <v>72</v>
      </c>
      <c r="G25" s="59" t="s">
        <v>789</v>
      </c>
      <c r="H25" s="59">
        <v>515</v>
      </c>
      <c r="I25" s="48"/>
      <c r="J25" s="59"/>
      <c r="K25" s="36" t="s">
        <v>1072</v>
      </c>
      <c r="L25" s="36"/>
      <c r="M25" s="36"/>
      <c r="N25" s="36"/>
      <c r="O25" s="37"/>
    </row>
    <row r="26" spans="1:15" ht="27.95" customHeight="1" x14ac:dyDescent="0.2">
      <c r="A26" s="5">
        <v>24</v>
      </c>
      <c r="B26" s="36" t="s">
        <v>793</v>
      </c>
      <c r="C26" s="38" t="s">
        <v>347</v>
      </c>
      <c r="D26" s="38" t="s">
        <v>5</v>
      </c>
      <c r="E26" s="2">
        <v>4</v>
      </c>
      <c r="F26" s="2">
        <v>32</v>
      </c>
      <c r="G26" s="59" t="s">
        <v>789</v>
      </c>
      <c r="H26" s="59">
        <v>2945</v>
      </c>
      <c r="I26" s="59" t="s">
        <v>1110</v>
      </c>
      <c r="J26" s="59"/>
      <c r="K26" s="36" t="s">
        <v>1072</v>
      </c>
      <c r="L26" s="36"/>
      <c r="M26" s="37" t="s">
        <v>1072</v>
      </c>
      <c r="N26" s="37"/>
      <c r="O26" s="37"/>
    </row>
    <row r="27" spans="1:15" ht="27.95" customHeight="1" x14ac:dyDescent="0.2">
      <c r="A27" s="5">
        <v>25</v>
      </c>
      <c r="B27" s="36" t="s">
        <v>793</v>
      </c>
      <c r="C27" s="38" t="s">
        <v>17</v>
      </c>
      <c r="D27" s="38" t="s">
        <v>5</v>
      </c>
      <c r="E27" s="2">
        <v>16</v>
      </c>
      <c r="F27" s="2">
        <v>67</v>
      </c>
      <c r="G27" s="59" t="s">
        <v>789</v>
      </c>
      <c r="H27" s="59">
        <v>2396</v>
      </c>
      <c r="I27" s="59" t="s">
        <v>1110</v>
      </c>
      <c r="J27" s="59"/>
      <c r="K27" s="36" t="s">
        <v>1072</v>
      </c>
      <c r="L27" s="36"/>
      <c r="M27" s="36" t="s">
        <v>1072</v>
      </c>
      <c r="N27" s="36"/>
      <c r="O27" s="37"/>
    </row>
    <row r="28" spans="1:15" ht="27.95" customHeight="1" x14ac:dyDescent="0.2">
      <c r="A28" s="5">
        <v>26</v>
      </c>
      <c r="B28" s="36" t="s">
        <v>793</v>
      </c>
      <c r="C28" s="38" t="s">
        <v>272</v>
      </c>
      <c r="D28" s="38" t="s">
        <v>5</v>
      </c>
      <c r="E28" s="2">
        <v>49</v>
      </c>
      <c r="F28" s="2">
        <v>117</v>
      </c>
      <c r="G28" s="59" t="s">
        <v>789</v>
      </c>
      <c r="H28" s="59">
        <v>4090</v>
      </c>
      <c r="I28" s="59" t="s">
        <v>1110</v>
      </c>
      <c r="J28" s="59"/>
      <c r="K28" s="36" t="s">
        <v>1072</v>
      </c>
      <c r="L28" s="36"/>
      <c r="M28" s="36" t="s">
        <v>1072</v>
      </c>
      <c r="N28" s="36"/>
      <c r="O28" s="36" t="s">
        <v>1073</v>
      </c>
    </row>
    <row r="29" spans="1:15" ht="27.95" customHeight="1" x14ac:dyDescent="0.2">
      <c r="A29" s="5">
        <v>27</v>
      </c>
      <c r="B29" s="36" t="s">
        <v>793</v>
      </c>
      <c r="C29" s="38" t="s">
        <v>348</v>
      </c>
      <c r="D29" s="38" t="s">
        <v>5</v>
      </c>
      <c r="E29" s="2">
        <v>134</v>
      </c>
      <c r="F29" s="2">
        <v>614</v>
      </c>
      <c r="G29" s="59" t="s">
        <v>789</v>
      </c>
      <c r="H29" s="59">
        <v>7450</v>
      </c>
      <c r="I29" s="59" t="s">
        <v>1110</v>
      </c>
      <c r="J29" s="59"/>
      <c r="K29" s="36" t="s">
        <v>1072</v>
      </c>
      <c r="L29" s="36"/>
      <c r="M29" s="36" t="s">
        <v>1072</v>
      </c>
      <c r="N29" s="24">
        <v>300000</v>
      </c>
      <c r="O29" s="37"/>
    </row>
    <row r="30" spans="1:15" ht="27.95" customHeight="1" x14ac:dyDescent="0.2">
      <c r="A30" s="5">
        <v>28</v>
      </c>
      <c r="B30" s="36" t="s">
        <v>793</v>
      </c>
      <c r="C30" s="38" t="s">
        <v>6</v>
      </c>
      <c r="D30" s="38" t="s">
        <v>489</v>
      </c>
      <c r="E30" s="2">
        <v>4</v>
      </c>
      <c r="F30" s="2">
        <v>19</v>
      </c>
      <c r="G30" s="59" t="s">
        <v>789</v>
      </c>
      <c r="H30" s="59"/>
      <c r="I30" s="48"/>
      <c r="J30" s="59"/>
      <c r="K30" s="36" t="s">
        <v>1072</v>
      </c>
      <c r="L30" s="36"/>
      <c r="M30" s="37"/>
      <c r="N30" s="37"/>
      <c r="O30" s="37"/>
    </row>
    <row r="31" spans="1:15" ht="27.95" customHeight="1" x14ac:dyDescent="0.2">
      <c r="A31" s="5">
        <v>29</v>
      </c>
      <c r="B31" s="36" t="s">
        <v>793</v>
      </c>
      <c r="C31" s="38" t="s">
        <v>349</v>
      </c>
      <c r="D31" s="38" t="s">
        <v>5</v>
      </c>
      <c r="E31" s="2">
        <v>10</v>
      </c>
      <c r="F31" s="2">
        <v>30</v>
      </c>
      <c r="G31" s="59" t="s">
        <v>789</v>
      </c>
      <c r="H31" s="59"/>
      <c r="I31" s="48"/>
      <c r="J31" s="59"/>
      <c r="K31" s="36" t="s">
        <v>1072</v>
      </c>
      <c r="L31" s="36"/>
      <c r="M31" s="37"/>
      <c r="N31" s="37"/>
      <c r="O31" s="37"/>
    </row>
    <row r="32" spans="1:15" ht="27.95" customHeight="1" x14ac:dyDescent="0.2">
      <c r="A32" s="5">
        <v>30</v>
      </c>
      <c r="B32" s="36" t="s">
        <v>793</v>
      </c>
      <c r="C32" s="38" t="s">
        <v>6</v>
      </c>
      <c r="D32" s="38" t="s">
        <v>350</v>
      </c>
      <c r="E32" s="2">
        <v>2</v>
      </c>
      <c r="F32" s="2">
        <v>10</v>
      </c>
      <c r="G32" s="59" t="s">
        <v>789</v>
      </c>
      <c r="H32" s="59"/>
      <c r="I32" s="48"/>
      <c r="J32" s="59"/>
      <c r="K32" s="36" t="s">
        <v>1072</v>
      </c>
      <c r="L32" s="36"/>
      <c r="M32" s="37"/>
      <c r="N32" s="37"/>
      <c r="O32" s="37"/>
    </row>
    <row r="33" spans="1:15" ht="27.95" customHeight="1" x14ac:dyDescent="0.2">
      <c r="A33" s="5">
        <v>31</v>
      </c>
      <c r="B33" s="36" t="s">
        <v>793</v>
      </c>
      <c r="C33" s="38" t="s">
        <v>6</v>
      </c>
      <c r="D33" s="38" t="s">
        <v>490</v>
      </c>
      <c r="E33" s="2">
        <v>3</v>
      </c>
      <c r="F33" s="2">
        <v>0</v>
      </c>
      <c r="G33" s="59" t="s">
        <v>789</v>
      </c>
      <c r="H33" s="59"/>
      <c r="I33" s="48"/>
      <c r="J33" s="59"/>
      <c r="K33" s="36" t="s">
        <v>1072</v>
      </c>
      <c r="L33" s="36"/>
      <c r="M33" s="37"/>
      <c r="N33" s="37"/>
      <c r="O33" s="37"/>
    </row>
    <row r="34" spans="1:15" ht="27.95" customHeight="1" x14ac:dyDescent="0.2">
      <c r="A34" s="5">
        <v>32</v>
      </c>
      <c r="B34" s="36" t="s">
        <v>793</v>
      </c>
      <c r="C34" s="38" t="s">
        <v>351</v>
      </c>
      <c r="D34" s="38" t="s">
        <v>5</v>
      </c>
      <c r="E34" s="2">
        <v>114</v>
      </c>
      <c r="F34" s="2">
        <v>524</v>
      </c>
      <c r="G34" s="59" t="s">
        <v>789</v>
      </c>
      <c r="H34" s="59">
        <v>17492</v>
      </c>
      <c r="I34" s="59" t="s">
        <v>1110</v>
      </c>
      <c r="J34" s="59"/>
      <c r="K34" s="36" t="s">
        <v>1072</v>
      </c>
      <c r="L34" s="36"/>
      <c r="M34" s="36" t="s">
        <v>1072</v>
      </c>
      <c r="N34" s="36" t="s">
        <v>1197</v>
      </c>
      <c r="O34" s="36" t="s">
        <v>1073</v>
      </c>
    </row>
    <row r="35" spans="1:15" ht="27.95" customHeight="1" x14ac:dyDescent="0.2">
      <c r="A35" s="5">
        <v>33</v>
      </c>
      <c r="B35" s="36" t="s">
        <v>793</v>
      </c>
      <c r="C35" s="38" t="s">
        <v>6</v>
      </c>
      <c r="D35" s="38" t="s">
        <v>491</v>
      </c>
      <c r="E35" s="2">
        <v>17</v>
      </c>
      <c r="F35" s="2">
        <v>18</v>
      </c>
      <c r="G35" s="59" t="s">
        <v>789</v>
      </c>
      <c r="H35" s="59"/>
      <c r="I35" s="48"/>
      <c r="J35" s="59"/>
      <c r="K35" s="36" t="s">
        <v>1072</v>
      </c>
      <c r="L35" s="36"/>
      <c r="M35" s="37"/>
      <c r="N35" s="37"/>
      <c r="O35" s="37"/>
    </row>
    <row r="36" spans="1:15" ht="27.95" customHeight="1" x14ac:dyDescent="0.2">
      <c r="A36" s="5">
        <v>34</v>
      </c>
      <c r="B36" s="36" t="s">
        <v>793</v>
      </c>
      <c r="C36" s="38" t="s">
        <v>352</v>
      </c>
      <c r="D36" s="38" t="s">
        <v>5</v>
      </c>
      <c r="E36" s="2">
        <v>91</v>
      </c>
      <c r="F36" s="2">
        <v>309</v>
      </c>
      <c r="G36" s="59" t="s">
        <v>789</v>
      </c>
      <c r="H36" s="59">
        <v>19411</v>
      </c>
      <c r="I36" s="59" t="s">
        <v>1110</v>
      </c>
      <c r="J36" s="59"/>
      <c r="K36" s="36" t="s">
        <v>1072</v>
      </c>
      <c r="L36" s="36"/>
      <c r="M36" s="36" t="s">
        <v>1072</v>
      </c>
      <c r="N36" s="36" t="s">
        <v>1194</v>
      </c>
      <c r="O36" s="36" t="s">
        <v>1073</v>
      </c>
    </row>
    <row r="37" spans="1:15" ht="27.95" customHeight="1" x14ac:dyDescent="0.2">
      <c r="A37" s="5">
        <v>35</v>
      </c>
      <c r="B37" s="36" t="s">
        <v>793</v>
      </c>
      <c r="C37" s="38" t="s">
        <v>398</v>
      </c>
      <c r="D37" s="38" t="s">
        <v>353</v>
      </c>
      <c r="E37" s="2">
        <v>70</v>
      </c>
      <c r="F37" s="2">
        <v>59</v>
      </c>
      <c r="G37" s="59" t="s">
        <v>789</v>
      </c>
      <c r="H37" s="59">
        <v>1083</v>
      </c>
      <c r="I37" s="48"/>
      <c r="J37" s="59"/>
      <c r="K37" s="36" t="s">
        <v>1072</v>
      </c>
      <c r="L37" s="36"/>
      <c r="M37" s="37" t="s">
        <v>1072</v>
      </c>
      <c r="N37" s="37"/>
      <c r="O37" s="37"/>
    </row>
    <row r="38" spans="1:15" ht="27.95" customHeight="1" x14ac:dyDescent="0.2">
      <c r="A38" s="5">
        <v>36</v>
      </c>
      <c r="B38" s="36" t="s">
        <v>793</v>
      </c>
      <c r="C38" s="38" t="s">
        <v>6</v>
      </c>
      <c r="D38" s="38" t="s">
        <v>354</v>
      </c>
      <c r="E38" s="2">
        <v>6</v>
      </c>
      <c r="F38" s="2">
        <v>12</v>
      </c>
      <c r="G38" s="59" t="s">
        <v>789</v>
      </c>
      <c r="H38" s="59"/>
      <c r="I38" s="48"/>
      <c r="J38" s="59"/>
      <c r="K38" s="36" t="s">
        <v>1072</v>
      </c>
      <c r="L38" s="36"/>
      <c r="M38" s="37" t="s">
        <v>1072</v>
      </c>
      <c r="N38" s="37"/>
      <c r="O38" s="4"/>
    </row>
    <row r="39" spans="1:15" ht="30" customHeight="1" x14ac:dyDescent="0.2">
      <c r="A39" s="83" t="s">
        <v>1219</v>
      </c>
      <c r="B39" s="83"/>
      <c r="C39" s="83"/>
      <c r="D39" s="83"/>
      <c r="E39" s="62">
        <f>SUM(E3:E38)</f>
        <v>960</v>
      </c>
      <c r="F39" s="62">
        <f t="shared" ref="F39:J39" si="0">SUM(F3:F38)</f>
        <v>3457</v>
      </c>
      <c r="G39" s="62"/>
      <c r="H39" s="62">
        <f t="shared" si="0"/>
        <v>106432</v>
      </c>
      <c r="I39" s="62">
        <f t="shared" si="0"/>
        <v>0</v>
      </c>
      <c r="J39" s="62">
        <f t="shared" si="0"/>
        <v>0</v>
      </c>
      <c r="K39" s="62">
        <f>COUNTA(K3:K38)</f>
        <v>36</v>
      </c>
      <c r="L39" s="62">
        <f t="shared" ref="L39:O39" si="1">COUNTA(L3:L38)</f>
        <v>0</v>
      </c>
      <c r="M39" s="62">
        <f t="shared" si="1"/>
        <v>21</v>
      </c>
      <c r="N39" s="62">
        <f t="shared" si="1"/>
        <v>6</v>
      </c>
      <c r="O39" s="62">
        <f t="shared" si="1"/>
        <v>11</v>
      </c>
    </row>
    <row r="40" spans="1:15" ht="30" customHeight="1" x14ac:dyDescent="0.2"/>
  </sheetData>
  <autoFilter ref="A2:O38"/>
  <mergeCells count="2">
    <mergeCell ref="A1:O1"/>
    <mergeCell ref="A39:D39"/>
  </mergeCells>
  <phoneticPr fontId="4" type="noConversion"/>
  <printOptions horizontalCentered="1"/>
  <pageMargins left="0" right="0" top="0" bottom="0" header="0" footer="0"/>
  <pageSetup paperSize="9" scale="78" fitToHeight="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5"/>
  <sheetViews>
    <sheetView zoomScale="70" zoomScaleNormal="70" workbookViewId="0">
      <pane ySplit="2" topLeftCell="A3" activePane="bottomLeft" state="frozen"/>
      <selection pane="bottomLeft" activeCell="N30" sqref="N30"/>
    </sheetView>
  </sheetViews>
  <sheetFormatPr defaultColWidth="9.140625" defaultRowHeight="15.75" x14ac:dyDescent="0.2"/>
  <cols>
    <col min="1" max="1" width="5.140625" style="21" customWidth="1"/>
    <col min="2" max="2" width="13.5703125" style="18" customWidth="1"/>
    <col min="3" max="3" width="14.140625" style="18" bestFit="1" customWidth="1"/>
    <col min="4" max="4" width="18.140625" style="18" bestFit="1" customWidth="1"/>
    <col min="5" max="5" width="6.7109375" style="18" customWidth="1"/>
    <col min="6" max="6" width="6.7109375" style="18" bestFit="1" customWidth="1"/>
    <col min="7" max="7" width="8.42578125" style="18" bestFit="1" customWidth="1"/>
    <col min="8" max="8" width="13.28515625" style="18" bestFit="1" customWidth="1"/>
    <col min="9" max="9" width="14.42578125" style="18" bestFit="1" customWidth="1"/>
    <col min="10" max="10" width="14.42578125" style="18" customWidth="1"/>
    <col min="11" max="11" width="10.42578125" style="18" bestFit="1" customWidth="1"/>
    <col min="12" max="12" width="17.140625" style="18" customWidth="1"/>
    <col min="13" max="14" width="15.28515625" style="18" customWidth="1"/>
    <col min="15" max="15" width="10.140625" style="18" bestFit="1" customWidth="1"/>
    <col min="16" max="16384" width="9.140625" style="18"/>
  </cols>
  <sheetData>
    <row r="1" spans="1:15" ht="27" customHeight="1" x14ac:dyDescent="0.2">
      <c r="A1" s="91" t="s">
        <v>1083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" customFormat="1" ht="52.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5" ht="27.95" customHeight="1" x14ac:dyDescent="0.2">
      <c r="A3" s="5" t="s">
        <v>574</v>
      </c>
      <c r="B3" s="36" t="s">
        <v>792</v>
      </c>
      <c r="C3" s="38" t="s">
        <v>38</v>
      </c>
      <c r="D3" s="38" t="s">
        <v>5</v>
      </c>
      <c r="E3" s="2">
        <v>38</v>
      </c>
      <c r="F3" s="2">
        <v>66</v>
      </c>
      <c r="G3" s="64" t="s">
        <v>789</v>
      </c>
      <c r="H3" s="59">
        <v>7054</v>
      </c>
      <c r="I3" s="59">
        <v>8000</v>
      </c>
      <c r="J3" s="49">
        <v>1000</v>
      </c>
      <c r="K3" s="36" t="s">
        <v>1072</v>
      </c>
      <c r="L3" s="36"/>
      <c r="M3" s="36"/>
      <c r="N3" s="36"/>
      <c r="O3" s="36"/>
    </row>
    <row r="4" spans="1:15" ht="27.95" customHeight="1" x14ac:dyDescent="0.2">
      <c r="A4" s="5" t="s">
        <v>575</v>
      </c>
      <c r="B4" s="36" t="s">
        <v>792</v>
      </c>
      <c r="C4" s="38" t="s">
        <v>6</v>
      </c>
      <c r="D4" s="38" t="s">
        <v>492</v>
      </c>
      <c r="E4" s="2">
        <v>6</v>
      </c>
      <c r="F4" s="2">
        <v>11</v>
      </c>
      <c r="G4" s="59" t="s">
        <v>790</v>
      </c>
      <c r="H4" s="59"/>
      <c r="I4" s="59"/>
      <c r="J4" s="37"/>
      <c r="K4" s="36" t="s">
        <v>1072</v>
      </c>
      <c r="L4" s="36"/>
      <c r="M4" s="37"/>
      <c r="N4" s="37"/>
      <c r="O4" s="37"/>
    </row>
    <row r="5" spans="1:15" ht="27.95" customHeight="1" x14ac:dyDescent="0.2">
      <c r="A5" s="5" t="s">
        <v>576</v>
      </c>
      <c r="B5" s="36" t="s">
        <v>792</v>
      </c>
      <c r="C5" s="38" t="s">
        <v>6</v>
      </c>
      <c r="D5" s="38" t="s">
        <v>1063</v>
      </c>
      <c r="E5" s="2">
        <v>30</v>
      </c>
      <c r="F5" s="2">
        <v>98</v>
      </c>
      <c r="G5" s="59" t="s">
        <v>790</v>
      </c>
      <c r="H5" s="59"/>
      <c r="I5" s="59"/>
      <c r="J5" s="37"/>
      <c r="K5" s="36" t="s">
        <v>1072</v>
      </c>
      <c r="L5" s="36"/>
      <c r="M5" s="37"/>
      <c r="N5" s="37"/>
      <c r="O5" s="37"/>
    </row>
    <row r="6" spans="1:15" ht="27.95" customHeight="1" x14ac:dyDescent="0.2">
      <c r="A6" s="5" t="s">
        <v>577</v>
      </c>
      <c r="B6" s="36" t="s">
        <v>792</v>
      </c>
      <c r="C6" s="38" t="s">
        <v>6</v>
      </c>
      <c r="D6" s="38" t="s">
        <v>1064</v>
      </c>
      <c r="E6" s="2">
        <v>16</v>
      </c>
      <c r="F6" s="2">
        <v>60</v>
      </c>
      <c r="G6" s="64" t="s">
        <v>789</v>
      </c>
      <c r="H6" s="59"/>
      <c r="I6" s="59"/>
      <c r="J6" s="37"/>
      <c r="K6" s="36" t="s">
        <v>1072</v>
      </c>
      <c r="L6" s="36"/>
      <c r="M6" s="37"/>
      <c r="N6" s="37"/>
      <c r="O6" s="37"/>
    </row>
    <row r="7" spans="1:15" ht="27.95" customHeight="1" x14ac:dyDescent="0.2">
      <c r="A7" s="5" t="s">
        <v>578</v>
      </c>
      <c r="B7" s="36" t="s">
        <v>792</v>
      </c>
      <c r="C7" s="38" t="s">
        <v>398</v>
      </c>
      <c r="D7" s="38" t="s">
        <v>1113</v>
      </c>
      <c r="E7" s="2">
        <v>13</v>
      </c>
      <c r="F7" s="2">
        <v>44</v>
      </c>
      <c r="G7" s="59" t="s">
        <v>790</v>
      </c>
      <c r="H7" s="59"/>
      <c r="I7" s="59"/>
      <c r="J7" s="37"/>
      <c r="K7" s="36" t="s">
        <v>1072</v>
      </c>
      <c r="L7" s="36"/>
      <c r="M7" s="37"/>
      <c r="N7" s="37"/>
      <c r="O7" s="37"/>
    </row>
    <row r="8" spans="1:15" ht="27.95" customHeight="1" x14ac:dyDescent="0.2">
      <c r="A8" s="5" t="s">
        <v>579</v>
      </c>
      <c r="B8" s="36" t="s">
        <v>792</v>
      </c>
      <c r="C8" s="38" t="s">
        <v>356</v>
      </c>
      <c r="D8" s="38" t="s">
        <v>5</v>
      </c>
      <c r="E8" s="2">
        <v>73</v>
      </c>
      <c r="F8" s="2">
        <v>410</v>
      </c>
      <c r="G8" s="64" t="s">
        <v>789</v>
      </c>
      <c r="H8" s="59">
        <v>3267</v>
      </c>
      <c r="I8" s="59">
        <v>6000</v>
      </c>
      <c r="J8" s="49">
        <v>1000</v>
      </c>
      <c r="K8" s="36" t="s">
        <v>1072</v>
      </c>
      <c r="L8" s="36"/>
      <c r="M8" s="37"/>
      <c r="N8" s="37"/>
      <c r="O8" s="37"/>
    </row>
    <row r="9" spans="1:15" ht="27.95" customHeight="1" x14ac:dyDescent="0.2">
      <c r="A9" s="5" t="s">
        <v>580</v>
      </c>
      <c r="B9" s="36" t="s">
        <v>792</v>
      </c>
      <c r="C9" s="38" t="s">
        <v>398</v>
      </c>
      <c r="D9" s="38" t="s">
        <v>493</v>
      </c>
      <c r="E9" s="2">
        <v>13</v>
      </c>
      <c r="F9" s="2">
        <v>61</v>
      </c>
      <c r="G9" s="59" t="s">
        <v>790</v>
      </c>
      <c r="H9" s="59"/>
      <c r="I9" s="59"/>
      <c r="J9" s="37"/>
      <c r="K9" s="36" t="s">
        <v>1072</v>
      </c>
      <c r="L9" s="36"/>
      <c r="M9" s="37"/>
      <c r="N9" s="37"/>
      <c r="O9" s="37"/>
    </row>
    <row r="10" spans="1:15" ht="27.95" customHeight="1" x14ac:dyDescent="0.2">
      <c r="A10" s="5" t="s">
        <v>581</v>
      </c>
      <c r="B10" s="36" t="s">
        <v>792</v>
      </c>
      <c r="C10" s="38" t="s">
        <v>6</v>
      </c>
      <c r="D10" s="38" t="s">
        <v>358</v>
      </c>
      <c r="E10" s="2">
        <v>14</v>
      </c>
      <c r="F10" s="2">
        <v>59</v>
      </c>
      <c r="G10" s="59" t="s">
        <v>790</v>
      </c>
      <c r="H10" s="59"/>
      <c r="I10" s="59"/>
      <c r="J10" s="37"/>
      <c r="K10" s="36" t="s">
        <v>1072</v>
      </c>
      <c r="L10" s="36"/>
      <c r="M10" s="37"/>
      <c r="N10" s="37"/>
      <c r="O10" s="37"/>
    </row>
    <row r="11" spans="1:15" ht="27.95" customHeight="1" x14ac:dyDescent="0.2">
      <c r="A11" s="5" t="s">
        <v>582</v>
      </c>
      <c r="B11" s="36" t="s">
        <v>792</v>
      </c>
      <c r="C11" s="38" t="s">
        <v>6</v>
      </c>
      <c r="D11" s="38" t="s">
        <v>359</v>
      </c>
      <c r="E11" s="2">
        <v>10</v>
      </c>
      <c r="F11" s="2">
        <v>45</v>
      </c>
      <c r="G11" s="59" t="s">
        <v>790</v>
      </c>
      <c r="H11" s="59"/>
      <c r="I11" s="59"/>
      <c r="J11" s="37"/>
      <c r="K11" s="36" t="s">
        <v>1072</v>
      </c>
      <c r="L11" s="36"/>
      <c r="M11" s="37"/>
      <c r="N11" s="37"/>
      <c r="O11" s="37"/>
    </row>
    <row r="12" spans="1:15" ht="27.95" customHeight="1" x14ac:dyDescent="0.2">
      <c r="A12" s="5" t="s">
        <v>583</v>
      </c>
      <c r="B12" s="36" t="s">
        <v>792</v>
      </c>
      <c r="C12" s="38" t="s">
        <v>360</v>
      </c>
      <c r="D12" s="38" t="s">
        <v>5</v>
      </c>
      <c r="E12" s="2">
        <v>87</v>
      </c>
      <c r="F12" s="2">
        <v>165</v>
      </c>
      <c r="G12" s="64" t="s">
        <v>789</v>
      </c>
      <c r="H12" s="59">
        <v>5625</v>
      </c>
      <c r="I12" s="59">
        <v>5000</v>
      </c>
      <c r="J12" s="49">
        <v>1000</v>
      </c>
      <c r="K12" s="36" t="s">
        <v>1072</v>
      </c>
      <c r="L12" s="36"/>
      <c r="M12" s="37"/>
      <c r="N12" s="37"/>
      <c r="O12" s="37"/>
    </row>
    <row r="13" spans="1:15" ht="27.95" customHeight="1" x14ac:dyDescent="0.2">
      <c r="A13" s="5" t="s">
        <v>584</v>
      </c>
      <c r="B13" s="36" t="s">
        <v>792</v>
      </c>
      <c r="C13" s="38" t="s">
        <v>6</v>
      </c>
      <c r="D13" s="38" t="s">
        <v>1065</v>
      </c>
      <c r="E13" s="2">
        <v>8</v>
      </c>
      <c r="F13" s="2">
        <v>6</v>
      </c>
      <c r="G13" s="59" t="s">
        <v>790</v>
      </c>
      <c r="H13" s="59"/>
      <c r="I13" s="59"/>
      <c r="J13" s="37"/>
      <c r="K13" s="36" t="s">
        <v>1072</v>
      </c>
      <c r="L13" s="36"/>
      <c r="M13" s="37"/>
      <c r="N13" s="37"/>
      <c r="O13" s="37"/>
    </row>
    <row r="14" spans="1:15" ht="27.95" customHeight="1" x14ac:dyDescent="0.2">
      <c r="A14" s="5" t="s">
        <v>585</v>
      </c>
      <c r="B14" s="36" t="s">
        <v>792</v>
      </c>
      <c r="C14" s="38" t="s">
        <v>6</v>
      </c>
      <c r="D14" s="38" t="s">
        <v>361</v>
      </c>
      <c r="E14" s="2">
        <v>5</v>
      </c>
      <c r="F14" s="2">
        <v>3</v>
      </c>
      <c r="G14" s="59" t="s">
        <v>790</v>
      </c>
      <c r="H14" s="59"/>
      <c r="I14" s="59"/>
      <c r="J14" s="37"/>
      <c r="K14" s="36" t="s">
        <v>1072</v>
      </c>
      <c r="L14" s="36"/>
      <c r="M14" s="36"/>
      <c r="N14" s="36"/>
      <c r="O14" s="36"/>
    </row>
    <row r="15" spans="1:15" ht="27.95" customHeight="1" x14ac:dyDescent="0.2">
      <c r="A15" s="5" t="s">
        <v>586</v>
      </c>
      <c r="B15" s="36" t="s">
        <v>792</v>
      </c>
      <c r="C15" s="38" t="s">
        <v>6</v>
      </c>
      <c r="D15" s="38" t="s">
        <v>494</v>
      </c>
      <c r="E15" s="2">
        <v>6</v>
      </c>
      <c r="F15" s="2">
        <v>28</v>
      </c>
      <c r="G15" s="59" t="s">
        <v>790</v>
      </c>
      <c r="H15" s="59"/>
      <c r="I15" s="59"/>
      <c r="J15" s="37"/>
      <c r="K15" s="36" t="s">
        <v>1072</v>
      </c>
      <c r="L15" s="36"/>
      <c r="M15" s="37"/>
      <c r="N15" s="37"/>
      <c r="O15" s="37"/>
    </row>
    <row r="16" spans="1:15" ht="27.95" customHeight="1" x14ac:dyDescent="0.2">
      <c r="A16" s="5" t="s">
        <v>587</v>
      </c>
      <c r="B16" s="36" t="s">
        <v>792</v>
      </c>
      <c r="C16" s="38" t="s">
        <v>362</v>
      </c>
      <c r="D16" s="38" t="s">
        <v>5</v>
      </c>
      <c r="E16" s="2">
        <v>34</v>
      </c>
      <c r="F16" s="2">
        <v>169</v>
      </c>
      <c r="G16" s="64" t="s">
        <v>789</v>
      </c>
      <c r="H16" s="59">
        <v>1664</v>
      </c>
      <c r="I16" s="59">
        <v>5000</v>
      </c>
      <c r="J16" s="37"/>
      <c r="K16" s="36" t="s">
        <v>1072</v>
      </c>
      <c r="L16" s="36"/>
      <c r="M16" s="37"/>
      <c r="N16" s="37"/>
      <c r="O16" s="37"/>
    </row>
    <row r="17" spans="1:15" ht="27.95" customHeight="1" x14ac:dyDescent="0.2">
      <c r="A17" s="5" t="s">
        <v>588</v>
      </c>
      <c r="B17" s="36" t="s">
        <v>792</v>
      </c>
      <c r="C17" s="38" t="s">
        <v>6</v>
      </c>
      <c r="D17" s="38" t="s">
        <v>363</v>
      </c>
      <c r="E17" s="2">
        <v>24</v>
      </c>
      <c r="F17" s="2">
        <v>87</v>
      </c>
      <c r="G17" s="64" t="s">
        <v>789</v>
      </c>
      <c r="H17" s="59"/>
      <c r="I17" s="59"/>
      <c r="J17" s="37"/>
      <c r="K17" s="36" t="s">
        <v>1072</v>
      </c>
      <c r="L17" s="36"/>
      <c r="M17" s="37"/>
      <c r="N17" s="37"/>
      <c r="O17" s="37"/>
    </row>
    <row r="18" spans="1:15" ht="27.95" customHeight="1" x14ac:dyDescent="0.2">
      <c r="A18" s="5" t="s">
        <v>589</v>
      </c>
      <c r="B18" s="36" t="s">
        <v>792</v>
      </c>
      <c r="C18" s="38" t="s">
        <v>6</v>
      </c>
      <c r="D18" s="38" t="s">
        <v>364</v>
      </c>
      <c r="E18" s="2">
        <v>24</v>
      </c>
      <c r="F18" s="2">
        <v>14</v>
      </c>
      <c r="G18" s="59" t="s">
        <v>790</v>
      </c>
      <c r="H18" s="59"/>
      <c r="I18" s="59"/>
      <c r="J18" s="37"/>
      <c r="K18" s="36" t="s">
        <v>1072</v>
      </c>
      <c r="L18" s="36"/>
      <c r="M18" s="37"/>
      <c r="N18" s="37"/>
      <c r="O18" s="37"/>
    </row>
    <row r="19" spans="1:15" ht="27.95" customHeight="1" x14ac:dyDescent="0.2">
      <c r="A19" s="5" t="s">
        <v>590</v>
      </c>
      <c r="B19" s="36" t="s">
        <v>792</v>
      </c>
      <c r="C19" s="38" t="s">
        <v>6</v>
      </c>
      <c r="D19" s="38" t="s">
        <v>357</v>
      </c>
      <c r="E19" s="2">
        <v>11</v>
      </c>
      <c r="F19" s="2">
        <v>21</v>
      </c>
      <c r="G19" s="59" t="s">
        <v>790</v>
      </c>
      <c r="H19" s="59"/>
      <c r="I19" s="59"/>
      <c r="J19" s="37"/>
      <c r="K19" s="36" t="s">
        <v>1072</v>
      </c>
      <c r="L19" s="36"/>
      <c r="M19" s="37"/>
      <c r="N19" s="37"/>
      <c r="O19" s="37"/>
    </row>
    <row r="20" spans="1:15" ht="27.95" customHeight="1" x14ac:dyDescent="0.2">
      <c r="A20" s="5" t="s">
        <v>591</v>
      </c>
      <c r="B20" s="36" t="s">
        <v>792</v>
      </c>
      <c r="C20" s="38" t="s">
        <v>365</v>
      </c>
      <c r="D20" s="38" t="s">
        <v>5</v>
      </c>
      <c r="E20" s="2">
        <v>13</v>
      </c>
      <c r="F20" s="2">
        <v>61</v>
      </c>
      <c r="G20" s="64" t="s">
        <v>789</v>
      </c>
      <c r="H20" s="59">
        <v>8000</v>
      </c>
      <c r="I20" s="59">
        <v>20000</v>
      </c>
      <c r="J20" s="37"/>
      <c r="K20" s="36" t="s">
        <v>1072</v>
      </c>
      <c r="L20" s="36"/>
      <c r="M20" s="74" t="s">
        <v>1072</v>
      </c>
      <c r="N20" s="36"/>
      <c r="O20" s="36"/>
    </row>
    <row r="21" spans="1:15" ht="27.95" customHeight="1" x14ac:dyDescent="0.2">
      <c r="A21" s="5" t="s">
        <v>592</v>
      </c>
      <c r="B21" s="36" t="s">
        <v>792</v>
      </c>
      <c r="C21" s="38" t="s">
        <v>398</v>
      </c>
      <c r="D21" s="38" t="s">
        <v>495</v>
      </c>
      <c r="E21" s="2">
        <v>143</v>
      </c>
      <c r="F21" s="2">
        <v>936</v>
      </c>
      <c r="G21" s="59" t="s">
        <v>789</v>
      </c>
      <c r="H21" s="59"/>
      <c r="I21" s="59"/>
      <c r="J21" s="37"/>
      <c r="K21" s="36" t="s">
        <v>1072</v>
      </c>
      <c r="L21" s="36"/>
      <c r="M21" s="75" t="s">
        <v>1072</v>
      </c>
      <c r="N21" s="37"/>
      <c r="O21" s="37"/>
    </row>
    <row r="22" spans="1:15" ht="27.95" customHeight="1" x14ac:dyDescent="0.2">
      <c r="A22" s="5" t="s">
        <v>593</v>
      </c>
      <c r="B22" s="36" t="s">
        <v>792</v>
      </c>
      <c r="C22" s="38" t="s">
        <v>398</v>
      </c>
      <c r="D22" s="38" t="s">
        <v>496</v>
      </c>
      <c r="E22" s="2">
        <v>28</v>
      </c>
      <c r="F22" s="2">
        <v>204</v>
      </c>
      <c r="G22" s="59" t="s">
        <v>789</v>
      </c>
      <c r="H22" s="59"/>
      <c r="I22" s="59"/>
      <c r="J22" s="37"/>
      <c r="K22" s="36" t="s">
        <v>1072</v>
      </c>
      <c r="L22" s="36"/>
      <c r="M22" s="75" t="s">
        <v>1072</v>
      </c>
      <c r="N22" s="37"/>
      <c r="O22" s="37"/>
    </row>
    <row r="23" spans="1:15" ht="27.95" customHeight="1" x14ac:dyDescent="0.2">
      <c r="A23" s="5" t="s">
        <v>594</v>
      </c>
      <c r="B23" s="36" t="s">
        <v>792</v>
      </c>
      <c r="C23" s="38" t="s">
        <v>6</v>
      </c>
      <c r="D23" s="38" t="s">
        <v>497</v>
      </c>
      <c r="E23" s="2">
        <v>30</v>
      </c>
      <c r="F23" s="2">
        <v>187</v>
      </c>
      <c r="G23" s="64" t="s">
        <v>789</v>
      </c>
      <c r="H23" s="59"/>
      <c r="I23" s="59"/>
      <c r="J23" s="37"/>
      <c r="K23" s="36" t="s">
        <v>1072</v>
      </c>
      <c r="L23" s="36"/>
      <c r="M23" s="75" t="s">
        <v>1072</v>
      </c>
      <c r="N23" s="37"/>
      <c r="O23" s="37"/>
    </row>
    <row r="24" spans="1:15" ht="27.95" customHeight="1" x14ac:dyDescent="0.2">
      <c r="A24" s="5" t="s">
        <v>595</v>
      </c>
      <c r="B24" s="36" t="s">
        <v>792</v>
      </c>
      <c r="C24" s="38" t="s">
        <v>6</v>
      </c>
      <c r="D24" s="38" t="s">
        <v>528</v>
      </c>
      <c r="E24" s="2">
        <v>32</v>
      </c>
      <c r="F24" s="2">
        <v>215</v>
      </c>
      <c r="G24" s="64" t="s">
        <v>789</v>
      </c>
      <c r="H24" s="59"/>
      <c r="I24" s="59"/>
      <c r="J24" s="37"/>
      <c r="K24" s="36" t="s">
        <v>1072</v>
      </c>
      <c r="L24" s="36"/>
      <c r="M24" s="75" t="s">
        <v>1072</v>
      </c>
      <c r="N24" s="37"/>
      <c r="O24" s="37"/>
    </row>
    <row r="25" spans="1:15" ht="27.95" customHeight="1" x14ac:dyDescent="0.2">
      <c r="A25" s="5" t="s">
        <v>596</v>
      </c>
      <c r="B25" s="36" t="s">
        <v>792</v>
      </c>
      <c r="C25" s="38" t="s">
        <v>6</v>
      </c>
      <c r="D25" s="38" t="s">
        <v>366</v>
      </c>
      <c r="E25" s="2">
        <v>27</v>
      </c>
      <c r="F25" s="2">
        <v>222</v>
      </c>
      <c r="G25" s="64" t="s">
        <v>789</v>
      </c>
      <c r="H25" s="59"/>
      <c r="I25" s="59"/>
      <c r="J25" s="37"/>
      <c r="K25" s="36" t="s">
        <v>1072</v>
      </c>
      <c r="L25" s="36"/>
      <c r="M25" s="75" t="s">
        <v>1072</v>
      </c>
      <c r="N25" s="37"/>
      <c r="O25" s="37"/>
    </row>
    <row r="26" spans="1:15" ht="27.95" customHeight="1" x14ac:dyDescent="0.2">
      <c r="A26" s="5" t="s">
        <v>597</v>
      </c>
      <c r="B26" s="36" t="s">
        <v>792</v>
      </c>
      <c r="C26" s="38" t="s">
        <v>41</v>
      </c>
      <c r="D26" s="38" t="s">
        <v>5</v>
      </c>
      <c r="E26" s="2">
        <v>45</v>
      </c>
      <c r="F26" s="2">
        <v>164</v>
      </c>
      <c r="G26" s="64" t="s">
        <v>789</v>
      </c>
      <c r="H26" s="59">
        <v>4245</v>
      </c>
      <c r="I26" s="59"/>
      <c r="J26" s="49">
        <v>1000</v>
      </c>
      <c r="K26" s="36" t="s">
        <v>1072</v>
      </c>
      <c r="L26" s="36"/>
      <c r="M26" s="75"/>
      <c r="N26" s="37"/>
      <c r="O26" s="37"/>
    </row>
    <row r="27" spans="1:15" ht="27.95" customHeight="1" x14ac:dyDescent="0.2">
      <c r="A27" s="5" t="s">
        <v>598</v>
      </c>
      <c r="B27" s="36" t="s">
        <v>792</v>
      </c>
      <c r="C27" s="38" t="s">
        <v>398</v>
      </c>
      <c r="D27" s="38" t="s">
        <v>1066</v>
      </c>
      <c r="E27" s="2">
        <v>108</v>
      </c>
      <c r="F27" s="2">
        <v>196</v>
      </c>
      <c r="G27" s="64" t="s">
        <v>789</v>
      </c>
      <c r="H27" s="59">
        <v>6360</v>
      </c>
      <c r="I27" s="59">
        <v>13000</v>
      </c>
      <c r="J27" s="37"/>
      <c r="K27" s="36" t="s">
        <v>1072</v>
      </c>
      <c r="L27" s="36"/>
      <c r="M27" s="75"/>
      <c r="N27" s="37"/>
      <c r="O27" s="37" t="s">
        <v>1073</v>
      </c>
    </row>
    <row r="28" spans="1:15" ht="27.95" customHeight="1" x14ac:dyDescent="0.2">
      <c r="A28" s="5" t="s">
        <v>599</v>
      </c>
      <c r="B28" s="36" t="s">
        <v>792</v>
      </c>
      <c r="C28" s="38" t="s">
        <v>367</v>
      </c>
      <c r="D28" s="38" t="s">
        <v>5</v>
      </c>
      <c r="E28" s="2">
        <v>41</v>
      </c>
      <c r="F28" s="2">
        <v>155</v>
      </c>
      <c r="G28" s="64" t="s">
        <v>789</v>
      </c>
      <c r="H28" s="59"/>
      <c r="I28" s="59">
        <v>5000</v>
      </c>
      <c r="J28" s="37"/>
      <c r="K28" s="36" t="s">
        <v>1072</v>
      </c>
      <c r="L28" s="36"/>
      <c r="M28" s="76" t="s">
        <v>1072</v>
      </c>
      <c r="N28" s="12"/>
      <c r="O28" s="37" t="s">
        <v>1073</v>
      </c>
    </row>
    <row r="29" spans="1:15" ht="27.95" customHeight="1" x14ac:dyDescent="0.2">
      <c r="A29" s="5" t="s">
        <v>600</v>
      </c>
      <c r="B29" s="36" t="s">
        <v>792</v>
      </c>
      <c r="C29" s="38" t="s">
        <v>6</v>
      </c>
      <c r="D29" s="38" t="s">
        <v>1067</v>
      </c>
      <c r="E29" s="2">
        <v>89</v>
      </c>
      <c r="F29" s="2">
        <v>570</v>
      </c>
      <c r="G29" s="64" t="s">
        <v>789</v>
      </c>
      <c r="H29" s="59"/>
      <c r="I29" s="59"/>
      <c r="J29" s="37"/>
      <c r="K29" s="36" t="s">
        <v>1072</v>
      </c>
      <c r="L29" s="36"/>
      <c r="M29" s="37"/>
      <c r="N29" s="37"/>
      <c r="O29" s="37"/>
    </row>
    <row r="30" spans="1:15" ht="27.95" customHeight="1" x14ac:dyDescent="0.2">
      <c r="A30" s="5" t="s">
        <v>601</v>
      </c>
      <c r="B30" s="36" t="s">
        <v>792</v>
      </c>
      <c r="C30" s="38" t="s">
        <v>6</v>
      </c>
      <c r="D30" s="38" t="s">
        <v>1068</v>
      </c>
      <c r="E30" s="2">
        <v>36</v>
      </c>
      <c r="F30" s="2">
        <v>193</v>
      </c>
      <c r="G30" s="64" t="s">
        <v>789</v>
      </c>
      <c r="H30" s="59"/>
      <c r="I30" s="59"/>
      <c r="J30" s="37"/>
      <c r="K30" s="36" t="s">
        <v>1072</v>
      </c>
      <c r="L30" s="36"/>
      <c r="M30" s="37"/>
      <c r="N30" s="37"/>
      <c r="O30" s="37"/>
    </row>
    <row r="31" spans="1:15" ht="27.95" customHeight="1" x14ac:dyDescent="0.2">
      <c r="A31" s="5" t="s">
        <v>602</v>
      </c>
      <c r="B31" s="36" t="s">
        <v>792</v>
      </c>
      <c r="C31" s="38" t="s">
        <v>6</v>
      </c>
      <c r="D31" s="38" t="s">
        <v>11</v>
      </c>
      <c r="E31" s="2">
        <v>11</v>
      </c>
      <c r="F31" s="2">
        <v>64</v>
      </c>
      <c r="G31" s="64" t="s">
        <v>789</v>
      </c>
      <c r="H31" s="59"/>
      <c r="I31" s="59"/>
      <c r="J31" s="37"/>
      <c r="K31" s="36" t="s">
        <v>1072</v>
      </c>
      <c r="L31" s="36"/>
      <c r="M31" s="37"/>
      <c r="N31" s="37"/>
      <c r="O31" s="37"/>
    </row>
    <row r="32" spans="1:15" ht="27.95" customHeight="1" x14ac:dyDescent="0.2">
      <c r="A32" s="5" t="s">
        <v>603</v>
      </c>
      <c r="B32" s="36" t="s">
        <v>792</v>
      </c>
      <c r="C32" s="38" t="s">
        <v>368</v>
      </c>
      <c r="D32" s="38" t="s">
        <v>5</v>
      </c>
      <c r="E32" s="2">
        <v>65</v>
      </c>
      <c r="F32" s="2">
        <v>401</v>
      </c>
      <c r="G32" s="64" t="s">
        <v>789</v>
      </c>
      <c r="H32" s="59"/>
      <c r="I32" s="59">
        <v>8000</v>
      </c>
      <c r="J32" s="37"/>
      <c r="K32" s="36" t="s">
        <v>1072</v>
      </c>
      <c r="L32" s="36"/>
      <c r="M32" s="37"/>
      <c r="N32" s="37"/>
      <c r="O32" s="37"/>
    </row>
    <row r="33" spans="1:15" ht="27.95" customHeight="1" x14ac:dyDescent="0.2">
      <c r="A33" s="5" t="s">
        <v>604</v>
      </c>
      <c r="B33" s="36" t="s">
        <v>792</v>
      </c>
      <c r="C33" s="38" t="s">
        <v>6</v>
      </c>
      <c r="D33" s="38" t="s">
        <v>498</v>
      </c>
      <c r="E33" s="2">
        <v>28</v>
      </c>
      <c r="F33" s="2">
        <v>201</v>
      </c>
      <c r="G33" s="59" t="s">
        <v>789</v>
      </c>
      <c r="H33" s="59"/>
      <c r="I33" s="59"/>
      <c r="J33" s="37"/>
      <c r="K33" s="36" t="s">
        <v>1072</v>
      </c>
      <c r="L33" s="36"/>
      <c r="M33" s="37"/>
      <c r="N33" s="37"/>
      <c r="O33" s="37"/>
    </row>
    <row r="34" spans="1:15" ht="27.95" customHeight="1" x14ac:dyDescent="0.2">
      <c r="A34" s="5" t="s">
        <v>605</v>
      </c>
      <c r="B34" s="36" t="s">
        <v>792</v>
      </c>
      <c r="C34" s="38" t="s">
        <v>6</v>
      </c>
      <c r="D34" s="38" t="s">
        <v>369</v>
      </c>
      <c r="E34" s="2">
        <v>26</v>
      </c>
      <c r="F34" s="2">
        <v>149</v>
      </c>
      <c r="G34" s="64" t="s">
        <v>789</v>
      </c>
      <c r="H34" s="59"/>
      <c r="I34" s="59"/>
      <c r="J34" s="37"/>
      <c r="K34" s="36" t="s">
        <v>1072</v>
      </c>
      <c r="L34" s="36"/>
      <c r="M34" s="37"/>
      <c r="N34" s="37"/>
      <c r="O34" s="37"/>
    </row>
    <row r="35" spans="1:15" ht="27.95" customHeight="1" x14ac:dyDescent="0.2">
      <c r="A35" s="5" t="s">
        <v>606</v>
      </c>
      <c r="B35" s="36" t="s">
        <v>792</v>
      </c>
      <c r="C35" s="38" t="s">
        <v>62</v>
      </c>
      <c r="D35" s="38" t="s">
        <v>5</v>
      </c>
      <c r="E35" s="2">
        <v>51</v>
      </c>
      <c r="F35" s="2">
        <v>314</v>
      </c>
      <c r="G35" s="64" t="s">
        <v>789</v>
      </c>
      <c r="H35" s="59">
        <v>3365</v>
      </c>
      <c r="I35" s="59">
        <v>4500</v>
      </c>
      <c r="J35" s="37"/>
      <c r="K35" s="36" t="s">
        <v>1072</v>
      </c>
      <c r="L35" s="36"/>
      <c r="M35" s="37"/>
      <c r="N35" s="37"/>
      <c r="O35" s="37"/>
    </row>
    <row r="36" spans="1:15" ht="27.95" customHeight="1" x14ac:dyDescent="0.2">
      <c r="A36" s="5" t="s">
        <v>607</v>
      </c>
      <c r="B36" s="36" t="s">
        <v>792</v>
      </c>
      <c r="C36" s="38" t="s">
        <v>90</v>
      </c>
      <c r="D36" s="38" t="s">
        <v>5</v>
      </c>
      <c r="E36" s="2">
        <v>22</v>
      </c>
      <c r="F36" s="2">
        <v>60</v>
      </c>
      <c r="G36" s="59" t="s">
        <v>790</v>
      </c>
      <c r="H36" s="59">
        <v>3422</v>
      </c>
      <c r="I36" s="59">
        <v>5000</v>
      </c>
      <c r="J36" s="49">
        <v>500</v>
      </c>
      <c r="K36" s="36" t="s">
        <v>1072</v>
      </c>
      <c r="L36" s="36"/>
      <c r="M36" s="37"/>
      <c r="N36" s="37"/>
      <c r="O36" s="37"/>
    </row>
    <row r="37" spans="1:15" ht="27.95" customHeight="1" x14ac:dyDescent="0.2">
      <c r="A37" s="5" t="s">
        <v>608</v>
      </c>
      <c r="B37" s="36" t="s">
        <v>792</v>
      </c>
      <c r="C37" s="38" t="s">
        <v>6</v>
      </c>
      <c r="D37" s="38" t="s">
        <v>41</v>
      </c>
      <c r="E37" s="2">
        <v>12</v>
      </c>
      <c r="F37" s="2">
        <v>36</v>
      </c>
      <c r="G37" s="59" t="s">
        <v>790</v>
      </c>
      <c r="H37" s="59"/>
      <c r="I37" s="59"/>
      <c r="J37" s="37"/>
      <c r="K37" s="36" t="s">
        <v>1072</v>
      </c>
      <c r="L37" s="36"/>
      <c r="M37" s="37"/>
      <c r="N37" s="37"/>
      <c r="O37" s="37"/>
    </row>
    <row r="38" spans="1:15" ht="27.95" customHeight="1" x14ac:dyDescent="0.2">
      <c r="A38" s="5" t="s">
        <v>609</v>
      </c>
      <c r="B38" s="36" t="s">
        <v>792</v>
      </c>
      <c r="C38" s="38" t="s">
        <v>398</v>
      </c>
      <c r="D38" s="38" t="s">
        <v>499</v>
      </c>
      <c r="E38" s="2">
        <v>6</v>
      </c>
      <c r="F38" s="2">
        <v>15</v>
      </c>
      <c r="G38" s="59" t="s">
        <v>790</v>
      </c>
      <c r="H38" s="59"/>
      <c r="I38" s="59"/>
      <c r="J38" s="37"/>
      <c r="K38" s="36" t="s">
        <v>1072</v>
      </c>
      <c r="L38" s="36"/>
      <c r="M38" s="37"/>
      <c r="N38" s="37"/>
      <c r="O38" s="37"/>
    </row>
    <row r="39" spans="1:15" ht="27.95" customHeight="1" x14ac:dyDescent="0.2">
      <c r="A39" s="5" t="s">
        <v>610</v>
      </c>
      <c r="B39" s="36" t="s">
        <v>792</v>
      </c>
      <c r="C39" s="38" t="s">
        <v>398</v>
      </c>
      <c r="D39" s="38" t="s">
        <v>500</v>
      </c>
      <c r="E39" s="2">
        <v>6</v>
      </c>
      <c r="F39" s="2">
        <v>30</v>
      </c>
      <c r="G39" s="59" t="s">
        <v>790</v>
      </c>
      <c r="H39" s="59"/>
      <c r="I39" s="59"/>
      <c r="J39" s="37"/>
      <c r="K39" s="36" t="s">
        <v>1072</v>
      </c>
      <c r="L39" s="36"/>
      <c r="M39" s="37"/>
      <c r="N39" s="37"/>
      <c r="O39" s="37"/>
    </row>
    <row r="40" spans="1:15" ht="27.95" customHeight="1" x14ac:dyDescent="0.2">
      <c r="A40" s="5" t="s">
        <v>611</v>
      </c>
      <c r="B40" s="36" t="s">
        <v>792</v>
      </c>
      <c r="C40" s="38" t="s">
        <v>80</v>
      </c>
      <c r="D40" s="38" t="s">
        <v>5</v>
      </c>
      <c r="E40" s="2">
        <v>36</v>
      </c>
      <c r="F40" s="2">
        <v>262</v>
      </c>
      <c r="G40" s="64" t="s">
        <v>789</v>
      </c>
      <c r="H40" s="59"/>
      <c r="I40" s="59">
        <v>8000</v>
      </c>
      <c r="J40" s="37"/>
      <c r="K40" s="36" t="s">
        <v>1072</v>
      </c>
      <c r="L40" s="36"/>
      <c r="M40" s="37"/>
      <c r="N40" s="37"/>
      <c r="O40" s="37" t="s">
        <v>1073</v>
      </c>
    </row>
    <row r="41" spans="1:15" ht="27.95" customHeight="1" x14ac:dyDescent="0.2">
      <c r="A41" s="5" t="s">
        <v>612</v>
      </c>
      <c r="B41" s="36" t="s">
        <v>792</v>
      </c>
      <c r="C41" s="38" t="s">
        <v>398</v>
      </c>
      <c r="D41" s="38" t="s">
        <v>501</v>
      </c>
      <c r="E41" s="2">
        <v>6</v>
      </c>
      <c r="F41" s="2">
        <v>48</v>
      </c>
      <c r="G41" s="59" t="s">
        <v>790</v>
      </c>
      <c r="H41" s="59"/>
      <c r="I41" s="59"/>
      <c r="J41" s="37"/>
      <c r="K41" s="36" t="s">
        <v>1072</v>
      </c>
      <c r="L41" s="36"/>
      <c r="M41" s="37"/>
      <c r="N41" s="37"/>
      <c r="O41" s="37"/>
    </row>
    <row r="42" spans="1:15" ht="27.95" customHeight="1" x14ac:dyDescent="0.2">
      <c r="A42" s="5" t="s">
        <v>613</v>
      </c>
      <c r="B42" s="36" t="s">
        <v>792</v>
      </c>
      <c r="C42" s="38" t="s">
        <v>6</v>
      </c>
      <c r="D42" s="38" t="s">
        <v>502</v>
      </c>
      <c r="E42" s="2">
        <v>21</v>
      </c>
      <c r="F42" s="2">
        <v>154</v>
      </c>
      <c r="G42" s="59" t="s">
        <v>790</v>
      </c>
      <c r="H42" s="59"/>
      <c r="I42" s="59"/>
      <c r="J42" s="37"/>
      <c r="K42" s="36" t="s">
        <v>1072</v>
      </c>
      <c r="L42" s="36"/>
      <c r="M42" s="37"/>
      <c r="N42" s="37"/>
      <c r="O42" s="37"/>
    </row>
    <row r="43" spans="1:15" ht="27.95" customHeight="1" x14ac:dyDescent="0.2">
      <c r="A43" s="5" t="s">
        <v>614</v>
      </c>
      <c r="B43" s="36" t="s">
        <v>792</v>
      </c>
      <c r="C43" s="38" t="s">
        <v>6</v>
      </c>
      <c r="D43" s="38" t="s">
        <v>165</v>
      </c>
      <c r="E43" s="2">
        <v>19</v>
      </c>
      <c r="F43" s="2">
        <v>114</v>
      </c>
      <c r="G43" s="59" t="s">
        <v>790</v>
      </c>
      <c r="H43" s="59"/>
      <c r="I43" s="59"/>
      <c r="K43" s="36" t="s">
        <v>1072</v>
      </c>
      <c r="L43" s="36"/>
      <c r="M43" s="37"/>
      <c r="N43" s="37"/>
      <c r="O43" s="37"/>
    </row>
    <row r="44" spans="1:15" ht="27.95" customHeight="1" x14ac:dyDescent="0.2">
      <c r="A44" s="5" t="s">
        <v>615</v>
      </c>
      <c r="B44" s="36" t="s">
        <v>792</v>
      </c>
      <c r="C44" s="38" t="s">
        <v>302</v>
      </c>
      <c r="D44" s="38" t="s">
        <v>5</v>
      </c>
      <c r="E44" s="2">
        <v>28</v>
      </c>
      <c r="F44" s="2">
        <v>163</v>
      </c>
      <c r="G44" s="64" t="s">
        <v>789</v>
      </c>
      <c r="H44" s="59">
        <v>13283</v>
      </c>
      <c r="I44" s="59">
        <v>10000</v>
      </c>
      <c r="J44" s="49">
        <v>1000</v>
      </c>
      <c r="K44" s="36" t="s">
        <v>1072</v>
      </c>
      <c r="L44" s="36"/>
      <c r="M44" s="37"/>
      <c r="N44" s="37"/>
      <c r="O44" s="37"/>
    </row>
    <row r="45" spans="1:15" ht="27.95" customHeight="1" x14ac:dyDescent="0.2">
      <c r="A45" s="5" t="s">
        <v>616</v>
      </c>
      <c r="B45" s="36" t="s">
        <v>792</v>
      </c>
      <c r="C45" s="38" t="s">
        <v>6</v>
      </c>
      <c r="D45" s="38" t="s">
        <v>505</v>
      </c>
      <c r="E45" s="2">
        <v>13</v>
      </c>
      <c r="F45" s="2">
        <v>75</v>
      </c>
      <c r="G45" s="64" t="s">
        <v>789</v>
      </c>
      <c r="H45" s="59"/>
      <c r="I45" s="59"/>
      <c r="J45" s="37"/>
      <c r="K45" s="36" t="s">
        <v>1072</v>
      </c>
      <c r="L45" s="36"/>
      <c r="M45" s="37"/>
      <c r="N45" s="37"/>
      <c r="O45" s="37"/>
    </row>
    <row r="46" spans="1:15" ht="27.95" customHeight="1" x14ac:dyDescent="0.2">
      <c r="A46" s="5" t="s">
        <v>617</v>
      </c>
      <c r="B46" s="36" t="s">
        <v>792</v>
      </c>
      <c r="C46" s="38" t="s">
        <v>6</v>
      </c>
      <c r="D46" s="38" t="s">
        <v>503</v>
      </c>
      <c r="E46" s="2">
        <v>7</v>
      </c>
      <c r="F46" s="2">
        <v>54</v>
      </c>
      <c r="G46" s="64" t="s">
        <v>789</v>
      </c>
      <c r="H46" s="59"/>
      <c r="I46" s="59"/>
      <c r="J46" s="37"/>
      <c r="K46" s="36" t="s">
        <v>1072</v>
      </c>
      <c r="L46" s="36"/>
      <c r="M46" s="37"/>
      <c r="N46" s="37"/>
      <c r="O46" s="37"/>
    </row>
    <row r="47" spans="1:15" ht="27.95" customHeight="1" x14ac:dyDescent="0.2">
      <c r="A47" s="5" t="s">
        <v>618</v>
      </c>
      <c r="B47" s="36" t="s">
        <v>792</v>
      </c>
      <c r="C47" s="38" t="s">
        <v>6</v>
      </c>
      <c r="D47" s="38" t="s">
        <v>504</v>
      </c>
      <c r="E47" s="2">
        <v>16</v>
      </c>
      <c r="F47" s="2">
        <v>86</v>
      </c>
      <c r="G47" s="59" t="s">
        <v>790</v>
      </c>
      <c r="H47" s="59"/>
      <c r="I47" s="59"/>
      <c r="J47" s="37"/>
      <c r="K47" s="36" t="s">
        <v>1072</v>
      </c>
      <c r="L47" s="36"/>
      <c r="M47" s="37"/>
      <c r="N47" s="37"/>
      <c r="O47" s="37"/>
    </row>
    <row r="48" spans="1:15" ht="27.95" customHeight="1" x14ac:dyDescent="0.2">
      <c r="A48" s="5" t="s">
        <v>619</v>
      </c>
      <c r="B48" s="36" t="s">
        <v>792</v>
      </c>
      <c r="C48" s="38" t="s">
        <v>6</v>
      </c>
      <c r="D48" s="38" t="s">
        <v>1069</v>
      </c>
      <c r="E48" s="2">
        <v>51</v>
      </c>
      <c r="F48" s="2">
        <v>401</v>
      </c>
      <c r="G48" s="59" t="s">
        <v>790</v>
      </c>
      <c r="H48" s="59"/>
      <c r="I48" s="59"/>
      <c r="J48" s="37"/>
      <c r="K48" s="36" t="s">
        <v>1072</v>
      </c>
      <c r="L48" s="36"/>
      <c r="M48" s="37"/>
      <c r="N48" s="37"/>
      <c r="O48" s="37"/>
    </row>
    <row r="49" spans="1:15" ht="27.95" customHeight="1" x14ac:dyDescent="0.2">
      <c r="A49" s="5" t="s">
        <v>620</v>
      </c>
      <c r="B49" s="36" t="s">
        <v>792</v>
      </c>
      <c r="C49" s="38" t="s">
        <v>370</v>
      </c>
      <c r="D49" s="38" t="s">
        <v>5</v>
      </c>
      <c r="E49" s="2">
        <v>22</v>
      </c>
      <c r="F49" s="2">
        <v>152</v>
      </c>
      <c r="G49" s="64" t="s">
        <v>789</v>
      </c>
      <c r="H49" s="59"/>
      <c r="I49" s="59">
        <v>5000</v>
      </c>
      <c r="J49" s="37"/>
      <c r="K49" s="36" t="s">
        <v>1072</v>
      </c>
      <c r="L49" s="36"/>
      <c r="M49" s="37"/>
      <c r="N49" s="37"/>
      <c r="O49" s="37"/>
    </row>
    <row r="50" spans="1:15" ht="27.95" customHeight="1" x14ac:dyDescent="0.2">
      <c r="A50" s="5" t="s">
        <v>621</v>
      </c>
      <c r="B50" s="36" t="s">
        <v>792</v>
      </c>
      <c r="C50" s="38" t="s">
        <v>6</v>
      </c>
      <c r="D50" s="38" t="s">
        <v>1070</v>
      </c>
      <c r="E50" s="2">
        <v>14</v>
      </c>
      <c r="F50" s="2">
        <v>60</v>
      </c>
      <c r="G50" s="64" t="s">
        <v>789</v>
      </c>
      <c r="H50" s="59">
        <v>2013</v>
      </c>
      <c r="I50" s="59"/>
      <c r="J50" s="37"/>
      <c r="K50" s="36" t="s">
        <v>1072</v>
      </c>
      <c r="L50" s="36"/>
      <c r="M50" s="37"/>
      <c r="N50" s="37"/>
      <c r="O50" s="37"/>
    </row>
    <row r="51" spans="1:15" ht="27.95" customHeight="1" x14ac:dyDescent="0.2">
      <c r="A51" s="5" t="s">
        <v>622</v>
      </c>
      <c r="B51" s="36" t="s">
        <v>792</v>
      </c>
      <c r="C51" s="38" t="s">
        <v>372</v>
      </c>
      <c r="D51" s="38" t="s">
        <v>5</v>
      </c>
      <c r="E51" s="2">
        <v>55</v>
      </c>
      <c r="F51" s="2">
        <v>221</v>
      </c>
      <c r="G51" s="64" t="s">
        <v>789</v>
      </c>
      <c r="H51" s="59">
        <v>2596</v>
      </c>
      <c r="I51" s="59">
        <v>6000</v>
      </c>
      <c r="J51" s="37"/>
      <c r="K51" s="36" t="s">
        <v>1072</v>
      </c>
      <c r="L51" s="36"/>
      <c r="M51" s="37"/>
      <c r="N51" s="37"/>
      <c r="O51" s="37"/>
    </row>
    <row r="52" spans="1:15" ht="27.95" customHeight="1" x14ac:dyDescent="0.2">
      <c r="A52" s="5" t="s">
        <v>623</v>
      </c>
      <c r="B52" s="36" t="s">
        <v>792</v>
      </c>
      <c r="C52" s="38" t="s">
        <v>398</v>
      </c>
      <c r="D52" s="38" t="s">
        <v>506</v>
      </c>
      <c r="E52" s="2">
        <v>0</v>
      </c>
      <c r="F52" s="2">
        <v>0</v>
      </c>
      <c r="G52" s="59" t="s">
        <v>790</v>
      </c>
      <c r="H52" s="59"/>
      <c r="I52" s="59"/>
      <c r="J52" s="37"/>
      <c r="K52" s="36" t="s">
        <v>1072</v>
      </c>
      <c r="L52" s="36"/>
      <c r="M52" s="37"/>
      <c r="N52" s="37"/>
      <c r="O52" s="37"/>
    </row>
    <row r="53" spans="1:15" ht="27.95" customHeight="1" x14ac:dyDescent="0.2">
      <c r="A53" s="5" t="s">
        <v>624</v>
      </c>
      <c r="B53" s="36" t="s">
        <v>792</v>
      </c>
      <c r="C53" s="38" t="s">
        <v>31</v>
      </c>
      <c r="D53" s="38" t="s">
        <v>5</v>
      </c>
      <c r="E53" s="2">
        <v>107</v>
      </c>
      <c r="F53" s="2">
        <v>247</v>
      </c>
      <c r="G53" s="64" t="s">
        <v>789</v>
      </c>
      <c r="H53" s="59">
        <v>7195</v>
      </c>
      <c r="I53" s="59">
        <v>9000</v>
      </c>
      <c r="J53" s="49">
        <v>1000</v>
      </c>
      <c r="K53" s="36" t="s">
        <v>1072</v>
      </c>
      <c r="L53" s="36"/>
      <c r="M53" s="37"/>
      <c r="N53" s="37"/>
      <c r="O53" s="37"/>
    </row>
    <row r="54" spans="1:15" ht="27.95" customHeight="1" x14ac:dyDescent="0.2">
      <c r="A54" s="5" t="s">
        <v>625</v>
      </c>
      <c r="B54" s="36" t="s">
        <v>792</v>
      </c>
      <c r="C54" s="38" t="s">
        <v>373</v>
      </c>
      <c r="D54" s="38" t="s">
        <v>5</v>
      </c>
      <c r="E54" s="2">
        <v>2</v>
      </c>
      <c r="F54" s="2">
        <v>8</v>
      </c>
      <c r="G54" s="64" t="s">
        <v>789</v>
      </c>
      <c r="H54" s="59"/>
      <c r="I54" s="59">
        <v>4000</v>
      </c>
      <c r="J54" s="37"/>
      <c r="K54" s="36" t="s">
        <v>1072</v>
      </c>
      <c r="L54" s="36"/>
      <c r="M54" s="37"/>
      <c r="N54" s="37"/>
      <c r="O54" s="37" t="s">
        <v>1073</v>
      </c>
    </row>
    <row r="55" spans="1:15" ht="27.95" customHeight="1" x14ac:dyDescent="0.2">
      <c r="A55" s="5" t="s">
        <v>626</v>
      </c>
      <c r="B55" s="36" t="s">
        <v>792</v>
      </c>
      <c r="C55" s="38" t="s">
        <v>6</v>
      </c>
      <c r="D55" s="38" t="s">
        <v>507</v>
      </c>
      <c r="E55" s="2">
        <v>11</v>
      </c>
      <c r="F55" s="2">
        <v>0</v>
      </c>
      <c r="G55" s="59" t="s">
        <v>790</v>
      </c>
      <c r="H55" s="59"/>
      <c r="I55" s="59"/>
      <c r="J55" s="37"/>
      <c r="K55" s="36" t="s">
        <v>1072</v>
      </c>
      <c r="L55" s="36"/>
      <c r="M55" s="37"/>
      <c r="N55" s="37"/>
      <c r="O55" s="37"/>
    </row>
    <row r="56" spans="1:15" ht="27.95" customHeight="1" x14ac:dyDescent="0.2">
      <c r="A56" s="5" t="s">
        <v>627</v>
      </c>
      <c r="B56" s="36" t="s">
        <v>792</v>
      </c>
      <c r="C56" s="38" t="s">
        <v>6</v>
      </c>
      <c r="D56" s="38" t="s">
        <v>508</v>
      </c>
      <c r="E56" s="2">
        <v>17</v>
      </c>
      <c r="F56" s="2">
        <v>50</v>
      </c>
      <c r="G56" s="59" t="s">
        <v>790</v>
      </c>
      <c r="H56" s="59"/>
      <c r="I56" s="59"/>
      <c r="J56" s="37"/>
      <c r="K56" s="36" t="s">
        <v>1072</v>
      </c>
      <c r="L56" s="36"/>
      <c r="M56" s="37"/>
      <c r="N56" s="37"/>
      <c r="O56" s="37"/>
    </row>
    <row r="57" spans="1:15" ht="27.95" customHeight="1" x14ac:dyDescent="0.2">
      <c r="A57" s="5" t="s">
        <v>628</v>
      </c>
      <c r="B57" s="36" t="s">
        <v>792</v>
      </c>
      <c r="C57" s="38" t="s">
        <v>398</v>
      </c>
      <c r="D57" s="38" t="s">
        <v>509</v>
      </c>
      <c r="E57" s="2">
        <v>33</v>
      </c>
      <c r="F57" s="2">
        <v>162</v>
      </c>
      <c r="G57" s="59" t="s">
        <v>790</v>
      </c>
      <c r="H57" s="59"/>
      <c r="I57" s="59"/>
      <c r="J57" s="37"/>
      <c r="K57" s="36" t="s">
        <v>1072</v>
      </c>
      <c r="L57" s="36"/>
      <c r="M57" s="37"/>
      <c r="N57" s="37"/>
      <c r="O57" s="37"/>
    </row>
    <row r="58" spans="1:15" ht="27.95" customHeight="1" x14ac:dyDescent="0.2">
      <c r="A58" s="5" t="s">
        <v>629</v>
      </c>
      <c r="B58" s="36" t="s">
        <v>792</v>
      </c>
      <c r="C58" s="38" t="s">
        <v>398</v>
      </c>
      <c r="D58" s="38" t="s">
        <v>510</v>
      </c>
      <c r="E58" s="2">
        <v>45</v>
      </c>
      <c r="F58" s="2">
        <v>110</v>
      </c>
      <c r="G58" s="64" t="s">
        <v>789</v>
      </c>
      <c r="H58" s="59"/>
      <c r="I58" s="59"/>
      <c r="J58" s="37"/>
      <c r="K58" s="36" t="s">
        <v>1072</v>
      </c>
      <c r="L58" s="36"/>
      <c r="M58" s="37"/>
      <c r="N58" s="37"/>
      <c r="O58" s="37" t="s">
        <v>1073</v>
      </c>
    </row>
    <row r="59" spans="1:15" ht="27.95" customHeight="1" x14ac:dyDescent="0.2">
      <c r="A59" s="5" t="s">
        <v>630</v>
      </c>
      <c r="B59" s="36" t="s">
        <v>792</v>
      </c>
      <c r="C59" s="38" t="s">
        <v>6</v>
      </c>
      <c r="D59" s="38" t="s">
        <v>511</v>
      </c>
      <c r="E59" s="2">
        <v>34</v>
      </c>
      <c r="F59" s="2">
        <v>26</v>
      </c>
      <c r="G59" s="59" t="s">
        <v>790</v>
      </c>
      <c r="H59" s="59"/>
      <c r="I59" s="59"/>
      <c r="J59" s="37"/>
      <c r="K59" s="36" t="s">
        <v>1072</v>
      </c>
      <c r="L59" s="36"/>
      <c r="M59" s="37"/>
      <c r="N59" s="37"/>
      <c r="O59" s="37"/>
    </row>
    <row r="60" spans="1:15" ht="27.95" customHeight="1" x14ac:dyDescent="0.2">
      <c r="A60" s="5" t="s">
        <v>631</v>
      </c>
      <c r="B60" s="36" t="s">
        <v>792</v>
      </c>
      <c r="C60" s="38" t="s">
        <v>374</v>
      </c>
      <c r="D60" s="38" t="s">
        <v>5</v>
      </c>
      <c r="E60" s="2">
        <v>42</v>
      </c>
      <c r="F60" s="2">
        <v>146</v>
      </c>
      <c r="G60" s="64" t="s">
        <v>789</v>
      </c>
      <c r="H60" s="59">
        <v>3370</v>
      </c>
      <c r="I60" s="59">
        <v>4000</v>
      </c>
      <c r="J60" s="37"/>
      <c r="K60" s="36" t="s">
        <v>1072</v>
      </c>
      <c r="L60" s="36"/>
      <c r="M60" s="37"/>
      <c r="N60" s="37"/>
      <c r="O60" s="37" t="s">
        <v>1087</v>
      </c>
    </row>
    <row r="61" spans="1:15" ht="27.95" customHeight="1" x14ac:dyDescent="0.2">
      <c r="A61" s="5" t="s">
        <v>632</v>
      </c>
      <c r="B61" s="36" t="s">
        <v>792</v>
      </c>
      <c r="C61" s="38" t="s">
        <v>6</v>
      </c>
      <c r="D61" s="38" t="s">
        <v>375</v>
      </c>
      <c r="E61" s="2">
        <v>11</v>
      </c>
      <c r="F61" s="2">
        <v>63</v>
      </c>
      <c r="G61" s="64" t="s">
        <v>789</v>
      </c>
      <c r="H61" s="59">
        <v>5000</v>
      </c>
      <c r="I61" s="59"/>
      <c r="J61" s="37"/>
      <c r="K61" s="36" t="s">
        <v>1072</v>
      </c>
      <c r="L61" s="36"/>
      <c r="M61" s="37"/>
      <c r="N61" s="37"/>
      <c r="O61" s="37"/>
    </row>
    <row r="62" spans="1:15" ht="27.95" customHeight="1" x14ac:dyDescent="0.2">
      <c r="A62" s="5" t="s">
        <v>633</v>
      </c>
      <c r="B62" s="36" t="s">
        <v>792</v>
      </c>
      <c r="C62" s="38" t="s">
        <v>6</v>
      </c>
      <c r="D62" s="38" t="s">
        <v>49</v>
      </c>
      <c r="E62" s="2">
        <v>13</v>
      </c>
      <c r="F62" s="2">
        <v>54</v>
      </c>
      <c r="G62" s="59" t="s">
        <v>790</v>
      </c>
      <c r="H62" s="59"/>
      <c r="I62" s="59"/>
      <c r="J62" s="37"/>
      <c r="K62" s="36" t="s">
        <v>1072</v>
      </c>
      <c r="L62" s="36"/>
      <c r="M62" s="37"/>
      <c r="N62" s="37"/>
      <c r="O62" s="37"/>
    </row>
    <row r="63" spans="1:15" ht="27.95" customHeight="1" x14ac:dyDescent="0.2">
      <c r="A63" s="5" t="s">
        <v>634</v>
      </c>
      <c r="B63" s="36" t="s">
        <v>792</v>
      </c>
      <c r="C63" s="38" t="s">
        <v>6</v>
      </c>
      <c r="D63" s="38" t="s">
        <v>512</v>
      </c>
      <c r="E63" s="2">
        <v>12</v>
      </c>
      <c r="F63" s="2">
        <v>0</v>
      </c>
      <c r="G63" s="59" t="s">
        <v>790</v>
      </c>
      <c r="H63" s="59"/>
      <c r="I63" s="59"/>
      <c r="J63" s="37"/>
      <c r="K63" s="36" t="s">
        <v>1072</v>
      </c>
      <c r="L63" s="36"/>
      <c r="M63" s="37"/>
      <c r="N63" s="37"/>
      <c r="O63" s="37"/>
    </row>
    <row r="64" spans="1:15" ht="27.95" customHeight="1" x14ac:dyDescent="0.2">
      <c r="A64" s="5" t="s">
        <v>635</v>
      </c>
      <c r="B64" s="36" t="s">
        <v>792</v>
      </c>
      <c r="C64" s="38" t="s">
        <v>376</v>
      </c>
      <c r="D64" s="38" t="s">
        <v>5</v>
      </c>
      <c r="E64" s="2">
        <v>55</v>
      </c>
      <c r="F64" s="2">
        <v>278</v>
      </c>
      <c r="G64" s="64" t="s">
        <v>789</v>
      </c>
      <c r="H64" s="59"/>
      <c r="I64" s="59">
        <v>6000</v>
      </c>
      <c r="J64" s="49">
        <v>1000</v>
      </c>
      <c r="K64" s="36" t="s">
        <v>1072</v>
      </c>
      <c r="L64" s="36"/>
      <c r="M64" s="74" t="s">
        <v>1072</v>
      </c>
      <c r="N64" s="36"/>
      <c r="O64" s="36" t="s">
        <v>1073</v>
      </c>
    </row>
    <row r="65" spans="1:15" ht="27.95" customHeight="1" x14ac:dyDescent="0.2">
      <c r="A65" s="5" t="s">
        <v>636</v>
      </c>
      <c r="B65" s="36" t="s">
        <v>792</v>
      </c>
      <c r="C65" s="38"/>
      <c r="D65" s="38" t="s">
        <v>46</v>
      </c>
      <c r="E65" s="2">
        <v>0</v>
      </c>
      <c r="F65" s="2">
        <v>0</v>
      </c>
      <c r="G65" s="64" t="s">
        <v>789</v>
      </c>
      <c r="H65" s="59"/>
      <c r="I65" s="59"/>
      <c r="J65" s="37"/>
      <c r="K65" s="36"/>
      <c r="L65" s="36"/>
      <c r="M65" s="74"/>
      <c r="N65" s="36"/>
      <c r="O65" s="36"/>
    </row>
    <row r="66" spans="1:15" ht="27.95" customHeight="1" x14ac:dyDescent="0.2">
      <c r="A66" s="5" t="s">
        <v>637</v>
      </c>
      <c r="B66" s="36" t="s">
        <v>792</v>
      </c>
      <c r="C66" s="38" t="s">
        <v>6</v>
      </c>
      <c r="D66" s="38" t="s">
        <v>513</v>
      </c>
      <c r="E66" s="2">
        <v>22</v>
      </c>
      <c r="F66" s="2">
        <v>87</v>
      </c>
      <c r="G66" s="64" t="s">
        <v>789</v>
      </c>
      <c r="H66" s="59">
        <v>625</v>
      </c>
      <c r="I66" s="59"/>
      <c r="J66" s="37"/>
      <c r="K66" s="36" t="s">
        <v>1072</v>
      </c>
      <c r="L66" s="36"/>
      <c r="M66" s="75"/>
      <c r="N66" s="37"/>
      <c r="O66" s="37"/>
    </row>
    <row r="67" spans="1:15" ht="27.95" customHeight="1" x14ac:dyDescent="0.2">
      <c r="A67" s="5" t="s">
        <v>638</v>
      </c>
      <c r="B67" s="36" t="s">
        <v>792</v>
      </c>
      <c r="C67" s="38" t="s">
        <v>10</v>
      </c>
      <c r="D67" s="38" t="s">
        <v>5</v>
      </c>
      <c r="E67" s="2">
        <v>45</v>
      </c>
      <c r="F67" s="2">
        <v>122</v>
      </c>
      <c r="G67" s="64" t="s">
        <v>789</v>
      </c>
      <c r="H67" s="59">
        <v>5911</v>
      </c>
      <c r="I67" s="59">
        <v>9000</v>
      </c>
      <c r="J67" s="49">
        <v>1000</v>
      </c>
      <c r="K67" s="36" t="s">
        <v>1072</v>
      </c>
      <c r="L67" s="36"/>
      <c r="M67" s="74" t="s">
        <v>1072</v>
      </c>
      <c r="N67" s="36"/>
      <c r="O67" s="36" t="s">
        <v>1073</v>
      </c>
    </row>
    <row r="68" spans="1:15" ht="27.95" customHeight="1" x14ac:dyDescent="0.2">
      <c r="A68" s="5" t="s">
        <v>639</v>
      </c>
      <c r="B68" s="36" t="s">
        <v>792</v>
      </c>
      <c r="C68" s="38" t="s">
        <v>377</v>
      </c>
      <c r="D68" s="38" t="s">
        <v>5</v>
      </c>
      <c r="E68" s="2">
        <v>10</v>
      </c>
      <c r="F68" s="2">
        <v>75</v>
      </c>
      <c r="G68" s="64" t="s">
        <v>789</v>
      </c>
      <c r="H68" s="59"/>
      <c r="I68" s="59">
        <v>6000</v>
      </c>
      <c r="J68" s="37"/>
      <c r="K68" s="36" t="s">
        <v>1072</v>
      </c>
      <c r="L68" s="36"/>
      <c r="M68" s="37"/>
      <c r="N68" s="37"/>
      <c r="O68" s="37"/>
    </row>
    <row r="69" spans="1:15" ht="27.95" customHeight="1" x14ac:dyDescent="0.2">
      <c r="A69" s="5" t="s">
        <v>640</v>
      </c>
      <c r="B69" s="36" t="s">
        <v>792</v>
      </c>
      <c r="C69" s="38" t="s">
        <v>6</v>
      </c>
      <c r="D69" s="38" t="s">
        <v>371</v>
      </c>
      <c r="E69" s="2">
        <v>15</v>
      </c>
      <c r="F69" s="2">
        <v>74</v>
      </c>
      <c r="G69" s="59" t="s">
        <v>790</v>
      </c>
      <c r="H69" s="59"/>
      <c r="I69" s="59"/>
      <c r="J69" s="37"/>
      <c r="K69" s="36" t="s">
        <v>1072</v>
      </c>
      <c r="L69" s="36"/>
      <c r="M69" s="37"/>
      <c r="N69" s="37"/>
      <c r="O69" s="37"/>
    </row>
    <row r="70" spans="1:15" ht="27.95" customHeight="1" x14ac:dyDescent="0.2">
      <c r="A70" s="5" t="s">
        <v>641</v>
      </c>
      <c r="B70" s="36" t="s">
        <v>792</v>
      </c>
      <c r="C70" s="38" t="s">
        <v>398</v>
      </c>
      <c r="D70" s="38" t="s">
        <v>515</v>
      </c>
      <c r="E70" s="2">
        <v>11</v>
      </c>
      <c r="F70" s="2">
        <v>34</v>
      </c>
      <c r="G70" s="59" t="s">
        <v>790</v>
      </c>
      <c r="H70" s="59"/>
      <c r="I70" s="59"/>
      <c r="J70" s="37"/>
      <c r="K70" s="36" t="s">
        <v>1072</v>
      </c>
      <c r="L70" s="36"/>
      <c r="M70" s="37"/>
      <c r="N70" s="37"/>
      <c r="O70" s="37"/>
    </row>
    <row r="71" spans="1:15" ht="27.95" customHeight="1" x14ac:dyDescent="0.2">
      <c r="A71" s="5" t="s">
        <v>642</v>
      </c>
      <c r="B71" s="36" t="s">
        <v>792</v>
      </c>
      <c r="C71" s="38" t="s">
        <v>6</v>
      </c>
      <c r="D71" s="38" t="s">
        <v>514</v>
      </c>
      <c r="E71" s="2">
        <v>19</v>
      </c>
      <c r="F71" s="2">
        <v>90</v>
      </c>
      <c r="G71" s="64" t="s">
        <v>789</v>
      </c>
      <c r="H71" s="59"/>
      <c r="I71" s="59"/>
      <c r="J71" s="37"/>
      <c r="K71" s="36" t="s">
        <v>1072</v>
      </c>
      <c r="L71" s="36"/>
      <c r="M71" s="37"/>
      <c r="N71" s="37"/>
      <c r="O71" s="37"/>
    </row>
    <row r="72" spans="1:15" ht="27.95" customHeight="1" x14ac:dyDescent="0.2">
      <c r="A72" s="5" t="s">
        <v>643</v>
      </c>
      <c r="B72" s="36" t="s">
        <v>792</v>
      </c>
      <c r="C72" s="38" t="s">
        <v>378</v>
      </c>
      <c r="D72" s="38" t="s">
        <v>5</v>
      </c>
      <c r="E72" s="2">
        <v>33</v>
      </c>
      <c r="F72" s="2">
        <v>91</v>
      </c>
      <c r="G72" s="64" t="s">
        <v>789</v>
      </c>
      <c r="H72" s="59">
        <v>3575</v>
      </c>
      <c r="I72" s="59">
        <v>4000</v>
      </c>
      <c r="J72" s="49">
        <v>700</v>
      </c>
      <c r="K72" s="36" t="s">
        <v>1072</v>
      </c>
      <c r="L72" s="36"/>
      <c r="M72" s="37"/>
      <c r="N72" s="37"/>
      <c r="O72" s="37"/>
    </row>
    <row r="73" spans="1:15" ht="27.95" customHeight="1" x14ac:dyDescent="0.2">
      <c r="A73" s="5" t="s">
        <v>644</v>
      </c>
      <c r="B73" s="36" t="s">
        <v>792</v>
      </c>
      <c r="C73" s="38" t="s">
        <v>6</v>
      </c>
      <c r="D73" s="38" t="s">
        <v>379</v>
      </c>
      <c r="E73" s="2">
        <v>5</v>
      </c>
      <c r="F73" s="2">
        <v>12</v>
      </c>
      <c r="G73" s="64" t="s">
        <v>789</v>
      </c>
      <c r="H73" s="59"/>
      <c r="I73" s="59"/>
      <c r="J73" s="37"/>
      <c r="K73" s="36" t="s">
        <v>1072</v>
      </c>
      <c r="L73" s="36"/>
      <c r="M73" s="37"/>
      <c r="N73" s="37"/>
      <c r="O73" s="37"/>
    </row>
    <row r="74" spans="1:15" ht="27.95" customHeight="1" x14ac:dyDescent="0.2">
      <c r="A74" s="5" t="s">
        <v>645</v>
      </c>
      <c r="B74" s="36" t="s">
        <v>792</v>
      </c>
      <c r="C74" s="38" t="s">
        <v>6</v>
      </c>
      <c r="D74" s="38" t="s">
        <v>570</v>
      </c>
      <c r="E74" s="2">
        <v>13</v>
      </c>
      <c r="F74" s="2">
        <v>68</v>
      </c>
      <c r="G74" s="64" t="s">
        <v>789</v>
      </c>
      <c r="H74" s="59"/>
      <c r="I74" s="59"/>
      <c r="J74" s="37"/>
      <c r="K74" s="36" t="s">
        <v>1072</v>
      </c>
      <c r="L74" s="36"/>
      <c r="M74" s="37"/>
      <c r="N74" s="37"/>
      <c r="O74" s="37"/>
    </row>
    <row r="75" spans="1:15" ht="27.95" customHeight="1" x14ac:dyDescent="0.2">
      <c r="A75" s="5" t="s">
        <v>646</v>
      </c>
      <c r="B75" s="36" t="s">
        <v>792</v>
      </c>
      <c r="C75" s="38" t="s">
        <v>380</v>
      </c>
      <c r="D75" s="38" t="s">
        <v>1218</v>
      </c>
      <c r="E75" s="2">
        <v>27</v>
      </c>
      <c r="F75" s="2">
        <v>40</v>
      </c>
      <c r="G75" s="64" t="s">
        <v>789</v>
      </c>
      <c r="H75" s="59"/>
      <c r="I75" s="59">
        <v>9000</v>
      </c>
      <c r="J75" s="49">
        <v>1800</v>
      </c>
      <c r="K75" s="36" t="s">
        <v>1072</v>
      </c>
      <c r="L75" s="36"/>
      <c r="M75" s="37"/>
      <c r="N75" s="37"/>
      <c r="O75" s="37"/>
    </row>
    <row r="76" spans="1:15" ht="27.95" customHeight="1" x14ac:dyDescent="0.2">
      <c r="A76" s="5" t="s">
        <v>647</v>
      </c>
      <c r="B76" s="36" t="s">
        <v>792</v>
      </c>
      <c r="C76" s="38" t="s">
        <v>398</v>
      </c>
      <c r="D76" s="38" t="s">
        <v>516</v>
      </c>
      <c r="E76" s="2">
        <v>38</v>
      </c>
      <c r="F76" s="2">
        <v>62</v>
      </c>
      <c r="G76" s="64" t="s">
        <v>789</v>
      </c>
      <c r="H76" s="59">
        <v>2400</v>
      </c>
      <c r="I76" s="59"/>
      <c r="J76" s="37"/>
      <c r="K76" s="36" t="s">
        <v>1072</v>
      </c>
      <c r="L76" s="36"/>
      <c r="M76" s="37"/>
      <c r="N76" s="37"/>
      <c r="O76" s="37"/>
    </row>
    <row r="77" spans="1:15" ht="27.95" customHeight="1" x14ac:dyDescent="0.2">
      <c r="A77" s="5" t="s">
        <v>648</v>
      </c>
      <c r="B77" s="36" t="s">
        <v>792</v>
      </c>
      <c r="C77" s="38" t="s">
        <v>398</v>
      </c>
      <c r="D77" s="38" t="s">
        <v>381</v>
      </c>
      <c r="E77" s="2">
        <v>18</v>
      </c>
      <c r="F77" s="2">
        <v>42</v>
      </c>
      <c r="G77" s="64" t="s">
        <v>789</v>
      </c>
      <c r="H77" s="59"/>
      <c r="I77" s="59"/>
      <c r="J77" s="37"/>
      <c r="K77" s="36"/>
      <c r="L77" s="36"/>
      <c r="M77" s="37"/>
      <c r="N77" s="37"/>
      <c r="O77" s="37"/>
    </row>
    <row r="78" spans="1:15" ht="27.95" customHeight="1" x14ac:dyDescent="0.2">
      <c r="A78" s="5" t="s">
        <v>649</v>
      </c>
      <c r="B78" s="36" t="s">
        <v>792</v>
      </c>
      <c r="C78" s="38" t="s">
        <v>6</v>
      </c>
      <c r="D78" s="38" t="s">
        <v>518</v>
      </c>
      <c r="E78" s="2">
        <v>18</v>
      </c>
      <c r="F78" s="2">
        <v>26</v>
      </c>
      <c r="G78" s="64" t="s">
        <v>789</v>
      </c>
      <c r="H78" s="59"/>
      <c r="I78" s="59"/>
      <c r="J78" s="37"/>
      <c r="K78" s="36" t="s">
        <v>1072</v>
      </c>
      <c r="L78" s="36"/>
      <c r="M78" s="37"/>
      <c r="N78" s="37"/>
      <c r="O78" s="37"/>
    </row>
    <row r="79" spans="1:15" ht="27.95" customHeight="1" x14ac:dyDescent="0.2">
      <c r="A79" s="5" t="s">
        <v>650</v>
      </c>
      <c r="B79" s="36" t="s">
        <v>792</v>
      </c>
      <c r="C79" s="38" t="s">
        <v>398</v>
      </c>
      <c r="D79" s="38" t="s">
        <v>519</v>
      </c>
      <c r="E79" s="2">
        <v>27</v>
      </c>
      <c r="F79" s="2">
        <v>54</v>
      </c>
      <c r="G79" s="64" t="s">
        <v>789</v>
      </c>
      <c r="H79" s="59"/>
      <c r="I79" s="59"/>
      <c r="J79" s="37"/>
      <c r="K79" s="36" t="s">
        <v>1072</v>
      </c>
      <c r="L79" s="36"/>
      <c r="M79" s="37"/>
      <c r="N79" s="37"/>
      <c r="O79" s="37"/>
    </row>
    <row r="80" spans="1:15" ht="27.95" customHeight="1" x14ac:dyDescent="0.2">
      <c r="A80" s="5" t="s">
        <v>651</v>
      </c>
      <c r="B80" s="36" t="s">
        <v>792</v>
      </c>
      <c r="C80" s="38" t="s">
        <v>6</v>
      </c>
      <c r="D80" s="38" t="s">
        <v>517</v>
      </c>
      <c r="E80" s="2">
        <v>23</v>
      </c>
      <c r="F80" s="2">
        <v>39</v>
      </c>
      <c r="G80" s="59" t="s">
        <v>789</v>
      </c>
      <c r="H80" s="59">
        <v>1105</v>
      </c>
      <c r="I80" s="59"/>
      <c r="J80" s="37"/>
      <c r="K80" s="36" t="s">
        <v>1072</v>
      </c>
      <c r="L80" s="36"/>
      <c r="M80" s="37"/>
      <c r="N80" s="37"/>
      <c r="O80" s="37"/>
    </row>
    <row r="81" spans="1:15" ht="27.95" customHeight="1" x14ac:dyDescent="0.2">
      <c r="A81" s="5" t="s">
        <v>652</v>
      </c>
      <c r="B81" s="36" t="s">
        <v>792</v>
      </c>
      <c r="C81" s="38" t="s">
        <v>15</v>
      </c>
      <c r="D81" s="38" t="s">
        <v>5</v>
      </c>
      <c r="E81" s="2">
        <v>24</v>
      </c>
      <c r="F81" s="2">
        <v>130</v>
      </c>
      <c r="G81" s="64" t="s">
        <v>789</v>
      </c>
      <c r="H81" s="59">
        <v>2712</v>
      </c>
      <c r="I81" s="59">
        <v>3000</v>
      </c>
      <c r="J81" s="37"/>
      <c r="K81" s="36" t="s">
        <v>1072</v>
      </c>
      <c r="L81" s="36"/>
      <c r="M81" s="37"/>
      <c r="N81" s="37"/>
      <c r="O81" s="37"/>
    </row>
    <row r="82" spans="1:15" ht="27.95" customHeight="1" x14ac:dyDescent="0.2">
      <c r="A82" s="5" t="s">
        <v>653</v>
      </c>
      <c r="B82" s="36" t="s">
        <v>792</v>
      </c>
      <c r="C82" s="38" t="s">
        <v>355</v>
      </c>
      <c r="D82" s="38" t="s">
        <v>5</v>
      </c>
      <c r="E82" s="2">
        <v>80</v>
      </c>
      <c r="F82" s="2">
        <v>403</v>
      </c>
      <c r="G82" s="64" t="s">
        <v>789</v>
      </c>
      <c r="H82" s="59">
        <v>11962</v>
      </c>
      <c r="I82" s="59">
        <v>4500</v>
      </c>
      <c r="J82" s="49">
        <v>1000</v>
      </c>
      <c r="K82" s="36" t="s">
        <v>1072</v>
      </c>
      <c r="L82" s="36"/>
      <c r="M82" s="37"/>
      <c r="N82" s="37"/>
      <c r="O82" s="37"/>
    </row>
    <row r="83" spans="1:15" ht="27.95" customHeight="1" x14ac:dyDescent="0.2">
      <c r="A83" s="5" t="s">
        <v>654</v>
      </c>
      <c r="B83" s="36" t="s">
        <v>792</v>
      </c>
      <c r="C83" s="38" t="s">
        <v>398</v>
      </c>
      <c r="D83" s="38" t="s">
        <v>520</v>
      </c>
      <c r="E83" s="2">
        <v>19</v>
      </c>
      <c r="F83" s="2">
        <v>71</v>
      </c>
      <c r="G83" s="64" t="s">
        <v>789</v>
      </c>
      <c r="H83" s="59"/>
      <c r="I83" s="59"/>
      <c r="J83" s="37"/>
      <c r="K83" s="36" t="s">
        <v>1072</v>
      </c>
      <c r="L83" s="36"/>
      <c r="M83" s="37"/>
      <c r="N83" s="37"/>
      <c r="O83" s="37"/>
    </row>
    <row r="84" spans="1:15" ht="27.95" customHeight="1" x14ac:dyDescent="0.2">
      <c r="A84" s="5" t="s">
        <v>655</v>
      </c>
      <c r="B84" s="36" t="s">
        <v>792</v>
      </c>
      <c r="C84" s="38" t="s">
        <v>398</v>
      </c>
      <c r="D84" s="38" t="s">
        <v>521</v>
      </c>
      <c r="E84" s="2">
        <v>26</v>
      </c>
      <c r="F84" s="2">
        <v>95</v>
      </c>
      <c r="G84" s="59" t="s">
        <v>790</v>
      </c>
      <c r="H84" s="59"/>
      <c r="I84" s="59"/>
      <c r="J84" s="37"/>
      <c r="K84" s="36" t="s">
        <v>1072</v>
      </c>
      <c r="L84" s="36"/>
      <c r="M84" s="37"/>
      <c r="N84" s="37"/>
      <c r="O84" s="37"/>
    </row>
    <row r="85" spans="1:15" ht="25.15" customHeight="1" x14ac:dyDescent="0.2">
      <c r="A85" s="83" t="s">
        <v>1219</v>
      </c>
      <c r="B85" s="83"/>
      <c r="C85" s="83"/>
      <c r="D85" s="83"/>
      <c r="E85" s="62">
        <f>SUM(E3:E84)</f>
        <v>2374</v>
      </c>
      <c r="F85" s="62">
        <f>SUM(F3:F84)</f>
        <v>10269</v>
      </c>
      <c r="G85" s="62">
        <f t="shared" ref="G85:I85" si="0">SUM(G3:G84)</f>
        <v>0</v>
      </c>
      <c r="H85" s="62">
        <f t="shared" si="0"/>
        <v>104749</v>
      </c>
      <c r="I85" s="62">
        <f t="shared" si="0"/>
        <v>167000</v>
      </c>
      <c r="J85" s="62">
        <f>SUM(J3:J84)</f>
        <v>12000</v>
      </c>
      <c r="K85" s="62">
        <f>COUNTA(K3:K84)</f>
        <v>80</v>
      </c>
      <c r="L85" s="62">
        <f t="shared" ref="L85:O85" si="1">COUNTA(L3:L84)</f>
        <v>0</v>
      </c>
      <c r="M85" s="62">
        <f t="shared" si="1"/>
        <v>9</v>
      </c>
      <c r="N85" s="62">
        <f t="shared" si="1"/>
        <v>0</v>
      </c>
      <c r="O85" s="62">
        <f t="shared" si="1"/>
        <v>8</v>
      </c>
    </row>
  </sheetData>
  <autoFilter ref="A2:O84"/>
  <mergeCells count="2">
    <mergeCell ref="A1:O1"/>
    <mergeCell ref="A85:D85"/>
  </mergeCells>
  <pageMargins left="0" right="0" top="0" bottom="0" header="0" footer="0"/>
  <pageSetup paperSize="9" scale="80" fitToHeight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5"/>
  <sheetViews>
    <sheetView zoomScale="70" zoomScaleNormal="70" workbookViewId="0">
      <pane ySplit="2" topLeftCell="A3" activePane="bottomLeft" state="frozen"/>
      <selection pane="bottomLeft" activeCell="M27" sqref="M27"/>
    </sheetView>
  </sheetViews>
  <sheetFormatPr defaultColWidth="9.140625" defaultRowHeight="15.75" x14ac:dyDescent="0.2"/>
  <cols>
    <col min="1" max="1" width="5.140625" style="21" customWidth="1"/>
    <col min="2" max="2" width="13.85546875" style="18" customWidth="1"/>
    <col min="3" max="3" width="13.7109375" style="18" bestFit="1" customWidth="1"/>
    <col min="4" max="4" width="18.140625" style="18" customWidth="1"/>
    <col min="5" max="5" width="11.85546875" style="18" customWidth="1"/>
    <col min="6" max="6" width="12.85546875" style="18" bestFit="1" customWidth="1"/>
    <col min="7" max="7" width="12.42578125" style="18" bestFit="1" customWidth="1"/>
    <col min="8" max="8" width="13.28515625" style="18" bestFit="1" customWidth="1"/>
    <col min="9" max="10" width="14.42578125" style="18" customWidth="1"/>
    <col min="11" max="11" width="10.42578125" style="18" bestFit="1" customWidth="1"/>
    <col min="12" max="12" width="13.140625" style="18" customWidth="1"/>
    <col min="13" max="14" width="14.42578125" style="18" customWidth="1"/>
    <col min="15" max="15" width="10.140625" style="18" bestFit="1" customWidth="1"/>
    <col min="16" max="16384" width="9.140625" style="18"/>
  </cols>
  <sheetData>
    <row r="1" spans="1:15" ht="23.25" customHeight="1" x14ac:dyDescent="0.2">
      <c r="A1" s="94" t="s">
        <v>1084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s="1" customFormat="1" ht="61.5" customHeight="1" x14ac:dyDescent="0.2">
      <c r="A2" s="14" t="s">
        <v>397</v>
      </c>
      <c r="B2" s="14" t="s">
        <v>0</v>
      </c>
      <c r="C2" s="15" t="s">
        <v>1</v>
      </c>
      <c r="D2" s="14" t="s">
        <v>2</v>
      </c>
      <c r="E2" s="14" t="s">
        <v>1138</v>
      </c>
      <c r="F2" s="14" t="s">
        <v>1137</v>
      </c>
      <c r="G2" s="16" t="s">
        <v>1111</v>
      </c>
      <c r="H2" s="16" t="s">
        <v>1199</v>
      </c>
      <c r="I2" s="16" t="s">
        <v>1200</v>
      </c>
      <c r="J2" s="16" t="s">
        <v>1229</v>
      </c>
      <c r="K2" s="16" t="s">
        <v>1136</v>
      </c>
      <c r="L2" s="16" t="s">
        <v>1230</v>
      </c>
      <c r="M2" s="16" t="s">
        <v>788</v>
      </c>
      <c r="N2" s="14" t="s">
        <v>1231</v>
      </c>
      <c r="O2" s="14" t="s">
        <v>1102</v>
      </c>
    </row>
    <row r="3" spans="1:15" ht="27.95" customHeight="1" x14ac:dyDescent="0.25">
      <c r="A3" s="5" t="s">
        <v>574</v>
      </c>
      <c r="B3" s="36" t="s">
        <v>794</v>
      </c>
      <c r="C3" s="38" t="s">
        <v>382</v>
      </c>
      <c r="D3" s="38" t="s">
        <v>5</v>
      </c>
      <c r="E3" s="2">
        <v>245</v>
      </c>
      <c r="F3" s="2">
        <v>820</v>
      </c>
      <c r="G3" s="59" t="s">
        <v>789</v>
      </c>
      <c r="H3" s="59">
        <v>15205</v>
      </c>
      <c r="I3" s="20" t="s">
        <v>1110</v>
      </c>
      <c r="J3" s="59"/>
      <c r="K3" s="36" t="s">
        <v>1072</v>
      </c>
      <c r="L3" s="36" t="s">
        <v>1073</v>
      </c>
      <c r="M3" s="36" t="s">
        <v>1072</v>
      </c>
      <c r="N3" s="36"/>
      <c r="O3" s="36" t="s">
        <v>1073</v>
      </c>
    </row>
    <row r="4" spans="1:15" ht="27.95" customHeight="1" x14ac:dyDescent="0.25">
      <c r="A4" s="5" t="s">
        <v>575</v>
      </c>
      <c r="B4" s="36" t="s">
        <v>794</v>
      </c>
      <c r="C4" s="38" t="s">
        <v>383</v>
      </c>
      <c r="D4" s="38" t="s">
        <v>5</v>
      </c>
      <c r="E4" s="2">
        <v>238</v>
      </c>
      <c r="F4" s="2">
        <v>735</v>
      </c>
      <c r="G4" s="59" t="s">
        <v>789</v>
      </c>
      <c r="H4" s="59">
        <v>13489</v>
      </c>
      <c r="I4" s="20" t="s">
        <v>1110</v>
      </c>
      <c r="J4" s="59"/>
      <c r="K4" s="36" t="s">
        <v>1072</v>
      </c>
      <c r="L4" s="36"/>
      <c r="M4" s="36" t="s">
        <v>1072</v>
      </c>
      <c r="N4" s="36"/>
      <c r="O4" s="37" t="s">
        <v>1072</v>
      </c>
    </row>
    <row r="5" spans="1:15" ht="27.95" customHeight="1" x14ac:dyDescent="0.25">
      <c r="A5" s="5" t="s">
        <v>576</v>
      </c>
      <c r="B5" s="36" t="s">
        <v>794</v>
      </c>
      <c r="C5" s="38" t="s">
        <v>384</v>
      </c>
      <c r="D5" s="38" t="s">
        <v>5</v>
      </c>
      <c r="E5" s="2">
        <v>49</v>
      </c>
      <c r="F5" s="2">
        <v>124</v>
      </c>
      <c r="G5" s="59" t="s">
        <v>789</v>
      </c>
      <c r="H5" s="59">
        <v>5183</v>
      </c>
      <c r="I5" s="20" t="s">
        <v>1110</v>
      </c>
      <c r="J5" s="59"/>
      <c r="K5" s="36" t="s">
        <v>1072</v>
      </c>
      <c r="L5" s="36"/>
      <c r="M5" s="36" t="s">
        <v>1072</v>
      </c>
      <c r="N5" s="36"/>
      <c r="O5" s="37"/>
    </row>
    <row r="6" spans="1:15" ht="27.95" customHeight="1" x14ac:dyDescent="0.2">
      <c r="A6" s="5" t="s">
        <v>577</v>
      </c>
      <c r="B6" s="36" t="s">
        <v>794</v>
      </c>
      <c r="C6" s="38" t="s">
        <v>6</v>
      </c>
      <c r="D6" s="38" t="s">
        <v>385</v>
      </c>
      <c r="E6" s="2">
        <v>14</v>
      </c>
      <c r="F6" s="2">
        <v>37</v>
      </c>
      <c r="G6" s="59" t="s">
        <v>789</v>
      </c>
      <c r="H6" s="59"/>
      <c r="I6" s="48"/>
      <c r="J6" s="59"/>
      <c r="K6" s="36" t="s">
        <v>1072</v>
      </c>
      <c r="L6" s="36"/>
      <c r="M6" s="37" t="s">
        <v>1072</v>
      </c>
      <c r="N6" s="37"/>
      <c r="O6" s="37"/>
    </row>
    <row r="7" spans="1:15" ht="27.95" customHeight="1" x14ac:dyDescent="0.2">
      <c r="A7" s="5" t="s">
        <v>578</v>
      </c>
      <c r="B7" s="36" t="s">
        <v>794</v>
      </c>
      <c r="C7" s="38" t="s">
        <v>6</v>
      </c>
      <c r="D7" s="38" t="s">
        <v>386</v>
      </c>
      <c r="E7" s="2">
        <v>18</v>
      </c>
      <c r="F7" s="2">
        <v>65</v>
      </c>
      <c r="G7" s="59" t="s">
        <v>789</v>
      </c>
      <c r="H7" s="59"/>
      <c r="I7" s="48"/>
      <c r="J7" s="59"/>
      <c r="K7" s="36" t="s">
        <v>1072</v>
      </c>
      <c r="L7" s="36" t="s">
        <v>1225</v>
      </c>
      <c r="M7" s="37" t="s">
        <v>1072</v>
      </c>
      <c r="N7" s="37"/>
      <c r="O7" s="37"/>
    </row>
    <row r="8" spans="1:15" ht="27.95" customHeight="1" x14ac:dyDescent="0.25">
      <c r="A8" s="5" t="s">
        <v>579</v>
      </c>
      <c r="B8" s="36" t="s">
        <v>794</v>
      </c>
      <c r="C8" s="38" t="s">
        <v>396</v>
      </c>
      <c r="D8" s="38" t="s">
        <v>5</v>
      </c>
      <c r="E8" s="2">
        <v>28</v>
      </c>
      <c r="F8" s="2">
        <v>46</v>
      </c>
      <c r="G8" s="59" t="s">
        <v>789</v>
      </c>
      <c r="H8" s="59">
        <v>3963</v>
      </c>
      <c r="I8" s="20" t="s">
        <v>1110</v>
      </c>
      <c r="J8" s="59"/>
      <c r="K8" s="36" t="s">
        <v>1072</v>
      </c>
      <c r="L8" s="36"/>
      <c r="M8" s="36" t="s">
        <v>1072</v>
      </c>
      <c r="N8" s="36"/>
      <c r="O8" s="37" t="s">
        <v>1073</v>
      </c>
    </row>
    <row r="9" spans="1:15" ht="27.95" customHeight="1" x14ac:dyDescent="0.25">
      <c r="A9" s="5" t="s">
        <v>580</v>
      </c>
      <c r="B9" s="36" t="s">
        <v>794</v>
      </c>
      <c r="C9" s="38" t="s">
        <v>387</v>
      </c>
      <c r="D9" s="38" t="s">
        <v>5</v>
      </c>
      <c r="E9" s="2">
        <v>107</v>
      </c>
      <c r="F9" s="2">
        <v>284</v>
      </c>
      <c r="G9" s="59" t="s">
        <v>789</v>
      </c>
      <c r="H9" s="59">
        <v>5889</v>
      </c>
      <c r="I9" s="20" t="s">
        <v>1110</v>
      </c>
      <c r="J9" s="59"/>
      <c r="K9" s="36" t="s">
        <v>1072</v>
      </c>
      <c r="L9" s="36"/>
      <c r="M9" s="36" t="s">
        <v>1072</v>
      </c>
      <c r="N9" s="36"/>
      <c r="O9" s="37" t="s">
        <v>1073</v>
      </c>
    </row>
    <row r="10" spans="1:15" ht="27.95" customHeight="1" x14ac:dyDescent="0.25">
      <c r="A10" s="5" t="s">
        <v>581</v>
      </c>
      <c r="B10" s="36" t="s">
        <v>794</v>
      </c>
      <c r="C10" s="38" t="s">
        <v>388</v>
      </c>
      <c r="D10" s="38" t="s">
        <v>5</v>
      </c>
      <c r="E10" s="2">
        <v>319</v>
      </c>
      <c r="F10" s="2">
        <v>1082</v>
      </c>
      <c r="G10" s="59" t="s">
        <v>789</v>
      </c>
      <c r="H10" s="59">
        <v>34562</v>
      </c>
      <c r="I10" s="20" t="s">
        <v>1110</v>
      </c>
      <c r="J10" s="59"/>
      <c r="K10" s="36" t="s">
        <v>1072</v>
      </c>
      <c r="L10" s="36"/>
      <c r="M10" s="36" t="s">
        <v>1072</v>
      </c>
      <c r="N10" s="36"/>
      <c r="O10" s="37" t="s">
        <v>1073</v>
      </c>
    </row>
    <row r="11" spans="1:15" ht="27.95" customHeight="1" x14ac:dyDescent="0.2">
      <c r="A11" s="5" t="s">
        <v>582</v>
      </c>
      <c r="B11" s="36" t="s">
        <v>794</v>
      </c>
      <c r="C11" s="38" t="s">
        <v>6</v>
      </c>
      <c r="D11" s="38" t="s">
        <v>569</v>
      </c>
      <c r="E11" s="2">
        <v>69</v>
      </c>
      <c r="F11" s="2">
        <v>280</v>
      </c>
      <c r="G11" s="59" t="s">
        <v>789</v>
      </c>
      <c r="H11" s="59">
        <v>3550</v>
      </c>
      <c r="I11" s="68" t="s">
        <v>1206</v>
      </c>
      <c r="J11" s="59"/>
      <c r="K11" s="36" t="s">
        <v>1072</v>
      </c>
      <c r="L11" s="36"/>
      <c r="M11" s="37" t="s">
        <v>1072</v>
      </c>
      <c r="N11" s="37"/>
      <c r="O11" s="37" t="s">
        <v>1073</v>
      </c>
    </row>
    <row r="12" spans="1:15" ht="27.95" customHeight="1" x14ac:dyDescent="0.25">
      <c r="A12" s="5" t="s">
        <v>583</v>
      </c>
      <c r="B12" s="36" t="s">
        <v>794</v>
      </c>
      <c r="C12" s="38" t="s">
        <v>389</v>
      </c>
      <c r="D12" s="38" t="s">
        <v>5</v>
      </c>
      <c r="E12" s="2">
        <v>140</v>
      </c>
      <c r="F12" s="2">
        <v>451</v>
      </c>
      <c r="G12" s="59" t="s">
        <v>789</v>
      </c>
      <c r="H12" s="59">
        <v>18787</v>
      </c>
      <c r="I12" s="20" t="s">
        <v>1110</v>
      </c>
      <c r="J12" s="59"/>
      <c r="K12" s="36" t="s">
        <v>1072</v>
      </c>
      <c r="L12" s="36"/>
      <c r="M12" s="36" t="s">
        <v>1072</v>
      </c>
      <c r="N12" s="36"/>
      <c r="O12" s="37" t="s">
        <v>1073</v>
      </c>
    </row>
    <row r="13" spans="1:15" ht="27.95" customHeight="1" x14ac:dyDescent="0.2">
      <c r="A13" s="5" t="s">
        <v>584</v>
      </c>
      <c r="B13" s="36" t="s">
        <v>794</v>
      </c>
      <c r="C13" s="38" t="s">
        <v>390</v>
      </c>
      <c r="D13" s="38" t="s">
        <v>5</v>
      </c>
      <c r="E13" s="2">
        <v>92</v>
      </c>
      <c r="F13" s="2">
        <v>346</v>
      </c>
      <c r="G13" s="59" t="s">
        <v>789</v>
      </c>
      <c r="H13" s="59">
        <v>12476</v>
      </c>
      <c r="I13" s="48"/>
      <c r="J13" s="59"/>
      <c r="K13" s="36" t="s">
        <v>1072</v>
      </c>
      <c r="L13" s="36"/>
      <c r="M13" s="36" t="s">
        <v>1072</v>
      </c>
      <c r="N13" s="36"/>
      <c r="O13" s="37" t="s">
        <v>1073</v>
      </c>
    </row>
    <row r="14" spans="1:15" ht="27.95" customHeight="1" x14ac:dyDescent="0.25">
      <c r="A14" s="5" t="s">
        <v>585</v>
      </c>
      <c r="B14" s="36" t="s">
        <v>794</v>
      </c>
      <c r="C14" s="38" t="s">
        <v>391</v>
      </c>
      <c r="D14" s="38" t="s">
        <v>5</v>
      </c>
      <c r="E14" s="2">
        <v>142</v>
      </c>
      <c r="F14" s="2">
        <v>566</v>
      </c>
      <c r="G14" s="59" t="s">
        <v>789</v>
      </c>
      <c r="H14" s="59">
        <v>16370</v>
      </c>
      <c r="I14" s="20" t="s">
        <v>1110</v>
      </c>
      <c r="J14" s="59"/>
      <c r="K14" s="36" t="s">
        <v>1072</v>
      </c>
      <c r="L14" s="36"/>
      <c r="M14" s="36" t="s">
        <v>1072</v>
      </c>
      <c r="N14" s="36"/>
      <c r="O14" s="36" t="s">
        <v>1073</v>
      </c>
    </row>
    <row r="15" spans="1:15" ht="27.95" customHeight="1" x14ac:dyDescent="0.25">
      <c r="A15" s="5" t="s">
        <v>586</v>
      </c>
      <c r="B15" s="36" t="s">
        <v>794</v>
      </c>
      <c r="C15" s="38" t="s">
        <v>287</v>
      </c>
      <c r="D15" s="38" t="s">
        <v>5</v>
      </c>
      <c r="E15" s="2">
        <v>88</v>
      </c>
      <c r="F15" s="2">
        <v>285</v>
      </c>
      <c r="G15" s="59" t="s">
        <v>789</v>
      </c>
      <c r="H15" s="59">
        <v>11688</v>
      </c>
      <c r="I15" s="20" t="s">
        <v>1110</v>
      </c>
      <c r="J15" s="59"/>
      <c r="K15" s="36" t="s">
        <v>1072</v>
      </c>
      <c r="L15" s="36"/>
      <c r="M15" s="36" t="s">
        <v>1072</v>
      </c>
      <c r="N15" s="36"/>
      <c r="O15" s="37" t="s">
        <v>1073</v>
      </c>
    </row>
    <row r="16" spans="1:15" ht="27.95" customHeight="1" x14ac:dyDescent="0.2">
      <c r="A16" s="5" t="s">
        <v>587</v>
      </c>
      <c r="B16" s="36" t="s">
        <v>794</v>
      </c>
      <c r="C16" s="38" t="s">
        <v>6</v>
      </c>
      <c r="D16" s="38" t="s">
        <v>392</v>
      </c>
      <c r="E16" s="2">
        <v>7</v>
      </c>
      <c r="F16" s="2">
        <v>16</v>
      </c>
      <c r="G16" s="59" t="s">
        <v>789</v>
      </c>
      <c r="H16" s="59"/>
      <c r="I16" s="48"/>
      <c r="J16" s="59"/>
      <c r="K16" s="36" t="s">
        <v>1072</v>
      </c>
      <c r="L16" s="36"/>
      <c r="M16" s="37"/>
      <c r="N16" s="37"/>
      <c r="O16" s="37"/>
    </row>
    <row r="17" spans="1:15" ht="27.95" customHeight="1" x14ac:dyDescent="0.25">
      <c r="A17" s="5" t="s">
        <v>588</v>
      </c>
      <c r="B17" s="36" t="s">
        <v>794</v>
      </c>
      <c r="C17" s="38" t="s">
        <v>1191</v>
      </c>
      <c r="D17" s="38" t="s">
        <v>5</v>
      </c>
      <c r="E17" s="2">
        <v>37</v>
      </c>
      <c r="F17" s="2">
        <v>128</v>
      </c>
      <c r="G17" s="59" t="s">
        <v>789</v>
      </c>
      <c r="H17" s="59">
        <v>8435</v>
      </c>
      <c r="I17" s="20" t="s">
        <v>1110</v>
      </c>
      <c r="J17" s="59"/>
      <c r="K17" s="36" t="s">
        <v>1072</v>
      </c>
      <c r="L17" s="36" t="s">
        <v>1073</v>
      </c>
      <c r="M17" s="36" t="s">
        <v>1072</v>
      </c>
      <c r="N17" s="36"/>
      <c r="O17" s="36" t="s">
        <v>1073</v>
      </c>
    </row>
    <row r="18" spans="1:15" ht="27.95" customHeight="1" x14ac:dyDescent="0.25">
      <c r="A18" s="5" t="s">
        <v>589</v>
      </c>
      <c r="B18" s="36" t="s">
        <v>794</v>
      </c>
      <c r="C18" s="38" t="s">
        <v>393</v>
      </c>
      <c r="D18" s="38" t="s">
        <v>5</v>
      </c>
      <c r="E18" s="2">
        <v>138</v>
      </c>
      <c r="F18" s="2">
        <v>441</v>
      </c>
      <c r="G18" s="59" t="s">
        <v>789</v>
      </c>
      <c r="H18" s="59">
        <v>15523</v>
      </c>
      <c r="I18" s="20" t="s">
        <v>1110</v>
      </c>
      <c r="J18" s="59"/>
      <c r="K18" s="36" t="s">
        <v>1072</v>
      </c>
      <c r="L18" s="36"/>
      <c r="M18" s="36" t="s">
        <v>1072</v>
      </c>
      <c r="N18" s="36"/>
      <c r="O18" s="4"/>
    </row>
    <row r="19" spans="1:15" ht="27.95" customHeight="1" x14ac:dyDescent="0.25">
      <c r="A19" s="5" t="s">
        <v>590</v>
      </c>
      <c r="B19" s="36" t="s">
        <v>794</v>
      </c>
      <c r="C19" s="38" t="s">
        <v>394</v>
      </c>
      <c r="D19" s="38" t="s">
        <v>5</v>
      </c>
      <c r="E19" s="2">
        <v>217</v>
      </c>
      <c r="F19" s="2">
        <v>552</v>
      </c>
      <c r="G19" s="59" t="s">
        <v>789</v>
      </c>
      <c r="H19" s="59">
        <v>26717</v>
      </c>
      <c r="I19" s="20" t="s">
        <v>1110</v>
      </c>
      <c r="J19" s="59"/>
      <c r="K19" s="36" t="s">
        <v>1072</v>
      </c>
      <c r="L19" s="36" t="s">
        <v>1073</v>
      </c>
      <c r="M19" s="36" t="s">
        <v>1072</v>
      </c>
      <c r="N19" s="36"/>
      <c r="O19" s="37" t="s">
        <v>1073</v>
      </c>
    </row>
    <row r="20" spans="1:15" ht="27.95" customHeight="1" x14ac:dyDescent="0.2">
      <c r="A20" s="5" t="s">
        <v>591</v>
      </c>
      <c r="B20" s="36" t="s">
        <v>794</v>
      </c>
      <c r="C20" s="38" t="s">
        <v>6</v>
      </c>
      <c r="D20" s="38" t="s">
        <v>395</v>
      </c>
      <c r="E20" s="2">
        <v>9</v>
      </c>
      <c r="F20" s="2">
        <v>8</v>
      </c>
      <c r="G20" s="59" t="s">
        <v>789</v>
      </c>
      <c r="H20" s="59"/>
      <c r="I20" s="48"/>
      <c r="J20" s="59"/>
      <c r="K20" s="36" t="s">
        <v>1072</v>
      </c>
      <c r="L20" s="36"/>
      <c r="M20" s="37"/>
      <c r="N20" s="37"/>
      <c r="O20" s="37"/>
    </row>
    <row r="21" spans="1:15" ht="27.95" customHeight="1" x14ac:dyDescent="0.25">
      <c r="A21" s="5" t="s">
        <v>592</v>
      </c>
      <c r="B21" s="36" t="s">
        <v>794</v>
      </c>
      <c r="C21" s="38" t="s">
        <v>187</v>
      </c>
      <c r="D21" s="38" t="s">
        <v>5</v>
      </c>
      <c r="E21" s="63">
        <v>29</v>
      </c>
      <c r="F21" s="63">
        <v>102</v>
      </c>
      <c r="G21" s="59" t="s">
        <v>789</v>
      </c>
      <c r="H21" s="59">
        <v>7792</v>
      </c>
      <c r="I21" s="20" t="s">
        <v>1110</v>
      </c>
      <c r="J21" s="59"/>
      <c r="K21" s="36" t="s">
        <v>1072</v>
      </c>
      <c r="L21" s="36"/>
      <c r="M21" s="36" t="s">
        <v>1072</v>
      </c>
      <c r="N21" s="36"/>
      <c r="O21" s="37" t="s">
        <v>1073</v>
      </c>
    </row>
    <row r="22" spans="1:15" ht="27.95" customHeight="1" x14ac:dyDescent="0.25">
      <c r="A22" s="5" t="s">
        <v>593</v>
      </c>
      <c r="B22" s="36" t="s">
        <v>794</v>
      </c>
      <c r="C22" s="38" t="s">
        <v>398</v>
      </c>
      <c r="D22" s="38" t="s">
        <v>529</v>
      </c>
      <c r="E22" s="63">
        <v>40</v>
      </c>
      <c r="F22" s="63">
        <v>119</v>
      </c>
      <c r="G22" s="59" t="s">
        <v>789</v>
      </c>
      <c r="H22" s="59">
        <v>3951</v>
      </c>
      <c r="I22" s="20" t="s">
        <v>1110</v>
      </c>
      <c r="J22" s="59"/>
      <c r="K22" s="36" t="s">
        <v>1072</v>
      </c>
      <c r="L22" s="36"/>
      <c r="M22" s="36" t="s">
        <v>1072</v>
      </c>
      <c r="N22" s="36"/>
      <c r="O22" s="37" t="s">
        <v>1073</v>
      </c>
    </row>
    <row r="23" spans="1:15" ht="22.15" customHeight="1" x14ac:dyDescent="0.2">
      <c r="A23" s="83" t="s">
        <v>1219</v>
      </c>
      <c r="B23" s="83"/>
      <c r="C23" s="83"/>
      <c r="D23" s="83"/>
      <c r="E23" s="62">
        <f>SUM(E3:E22)</f>
        <v>2026</v>
      </c>
      <c r="F23" s="62">
        <f t="shared" ref="F23:J23" si="0">SUM(F3:F22)</f>
        <v>6487</v>
      </c>
      <c r="G23" s="62"/>
      <c r="H23" s="62">
        <f t="shared" si="0"/>
        <v>203580</v>
      </c>
      <c r="I23" s="62">
        <f t="shared" si="0"/>
        <v>0</v>
      </c>
      <c r="J23" s="62">
        <f t="shared" si="0"/>
        <v>0</v>
      </c>
      <c r="K23" s="62">
        <f>COUNTA(K3:K22)</f>
        <v>20</v>
      </c>
      <c r="L23" s="62">
        <f t="shared" ref="L23:O23" si="1">COUNTA(L3:L22)</f>
        <v>4</v>
      </c>
      <c r="M23" s="62">
        <f t="shared" si="1"/>
        <v>18</v>
      </c>
      <c r="N23" s="62">
        <f t="shared" si="1"/>
        <v>0</v>
      </c>
      <c r="O23" s="62">
        <f t="shared" si="1"/>
        <v>14</v>
      </c>
    </row>
    <row r="24" spans="1:15" x14ac:dyDescent="0.2">
      <c r="A24" s="93"/>
      <c r="B24" s="93"/>
    </row>
    <row r="25" spans="1:15" x14ac:dyDescent="0.2">
      <c r="A25" s="93"/>
      <c r="B25" s="93"/>
    </row>
  </sheetData>
  <autoFilter ref="A2:O22"/>
  <mergeCells count="4">
    <mergeCell ref="A25:B25"/>
    <mergeCell ref="A24:B24"/>
    <mergeCell ref="A1:O1"/>
    <mergeCell ref="A23:D23"/>
  </mergeCells>
  <phoneticPr fontId="4" type="noConversion"/>
  <pageMargins left="0" right="0" top="0" bottom="0" header="0" footer="0"/>
  <pageSetup paperSize="9" scale="78" fitToHeight="2" orientation="landscape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7</vt:i4>
      </vt:variant>
    </vt:vector>
  </HeadingPairs>
  <TitlesOfParts>
    <vt:vector size="17" baseType="lpstr">
      <vt:lpstr>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TOPLAM</vt:lpstr>
      <vt:lpstr>BESNİ!Yazdırma_Alanı</vt:lpstr>
      <vt:lpstr>TUT!Yazdırma_Alanı</vt:lpstr>
      <vt:lpstr>BESNİ!Yazdırma_Başlıkları</vt:lpstr>
      <vt:lpstr>ÇELİKHAN!Yazdırma_Başlıkları</vt:lpstr>
      <vt:lpstr>MERKEZ!Yazdırma_Başlıkları</vt:lpstr>
      <vt:lpstr>SAMSAT!Yazdırma_Başlıkları</vt:lpstr>
      <vt:lpstr>SİNCİK!Yazdırma_Başlıkları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ÖZEL İDARE</dc:creator>
  <cp:lastModifiedBy>Omer</cp:lastModifiedBy>
  <cp:lastPrinted>2022-11-24T08:21:21Z</cp:lastPrinted>
  <dcterms:created xsi:type="dcterms:W3CDTF">2010-08-26T05:29:22Z</dcterms:created>
  <dcterms:modified xsi:type="dcterms:W3CDTF">2024-07-23T11:33:41Z</dcterms:modified>
</cp:coreProperties>
</file>